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9E968D42-6C1A-4FCC-B37E-F1A77F501945}"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TSJ  pers fis empresa" sheetId="43" r:id="rId5"/>
    <sheet name="Concursos TSJ persona juridica" sheetId="45" r:id="rId6"/>
    <sheet name="Concursos declarados TSJ" sheetId="28" r:id="rId7"/>
    <sheet name="Con. declarados concluidos TSJ" sheetId="35" r:id="rId8"/>
    <sheet name="Concursos Convenio TSJ" sheetId="23" r:id="rId9"/>
    <sheet name="Concursos Liquidación TSJ" sheetId="25" r:id="rId10"/>
    <sheet name="E.R.E's TSJ" sheetId="31" r:id="rId11"/>
    <sheet name="Consecutivos tramite TSJ" sheetId="37" r:id="rId12"/>
    <sheet name="Consecutivos declarados TSJ" sheetId="38" r:id="rId13"/>
    <sheet name="Consecutivos declar conclu  TSJ" sheetId="39" r:id="rId14"/>
    <sheet name="Provincias" sheetId="44" r:id="rId15"/>
  </sheets>
  <definedNames>
    <definedName name="_xlnm.Print_Area" localSheetId="3">'Concursos presentados TSJ total'!$A$1:$M$46</definedName>
    <definedName name="_xlnm.Print_Area" localSheetId="4">'Concursos TSJ  pers fis empresa'!$A$1:$M$23</definedName>
    <definedName name="_xlnm.Print_Area" localSheetId="0">Introducción!$A$1:$M$27</definedName>
    <definedName name="_xlnm.Print_Area" localSheetId="1">Resumen!$A$1:$L$70</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39" l="1"/>
  <c r="D30" i="39"/>
  <c r="D31" i="39"/>
  <c r="D32" i="39"/>
  <c r="D33" i="39"/>
  <c r="D34" i="39"/>
  <c r="D35" i="39"/>
  <c r="D36" i="39"/>
  <c r="D37" i="39"/>
  <c r="D38" i="39"/>
  <c r="D39" i="39"/>
  <c r="D40" i="39"/>
  <c r="D41" i="39"/>
  <c r="D42" i="39"/>
  <c r="D43" i="39"/>
  <c r="D44" i="39"/>
  <c r="D45" i="39"/>
  <c r="D28" i="39"/>
  <c r="J67" i="1"/>
  <c r="I67" i="1"/>
  <c r="H67" i="1"/>
  <c r="G67" i="1"/>
  <c r="C67" i="1"/>
  <c r="M56" i="44"/>
  <c r="L56" i="44"/>
  <c r="K56" i="44"/>
  <c r="J56" i="44"/>
  <c r="I56" i="44"/>
  <c r="H56" i="44"/>
  <c r="G56" i="44"/>
  <c r="F56" i="44"/>
  <c r="E56" i="44"/>
  <c r="D56" i="44"/>
  <c r="H23" i="39"/>
  <c r="D45" i="38"/>
  <c r="D29" i="38"/>
  <c r="D30" i="38"/>
  <c r="D31" i="38"/>
  <c r="D32" i="38"/>
  <c r="D33" i="38"/>
  <c r="D34" i="38"/>
  <c r="D35" i="38"/>
  <c r="D36" i="38"/>
  <c r="D37" i="38"/>
  <c r="D38" i="38"/>
  <c r="D39" i="38"/>
  <c r="D40" i="38"/>
  <c r="D41" i="38"/>
  <c r="D42" i="38"/>
  <c r="D43" i="38"/>
  <c r="D44" i="38"/>
  <c r="D28" i="38"/>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35"/>
  <c r="D30" i="35"/>
  <c r="D31" i="35"/>
  <c r="D32" i="35"/>
  <c r="D33" i="35"/>
  <c r="D34" i="35"/>
  <c r="D35" i="35"/>
  <c r="D36" i="35"/>
  <c r="D37" i="35"/>
  <c r="D38" i="35"/>
  <c r="D39" i="35"/>
  <c r="D40" i="35"/>
  <c r="D41" i="35"/>
  <c r="D42" i="35"/>
  <c r="D43" i="35"/>
  <c r="D44" i="35"/>
  <c r="D45" i="35"/>
  <c r="D28" i="35"/>
  <c r="H23" i="35"/>
  <c r="D29" i="28"/>
  <c r="D30" i="28"/>
  <c r="D31" i="28"/>
  <c r="D32" i="28"/>
  <c r="D33" i="28"/>
  <c r="D34" i="28"/>
  <c r="D35" i="28"/>
  <c r="D36" i="28"/>
  <c r="D37" i="28"/>
  <c r="D38" i="28"/>
  <c r="D39" i="28"/>
  <c r="D40" i="28"/>
  <c r="D41" i="28"/>
  <c r="D42" i="28"/>
  <c r="D43" i="28"/>
  <c r="D44" i="28"/>
  <c r="D45" i="28"/>
  <c r="D28" i="28"/>
  <c r="H23" i="28"/>
  <c r="H53" i="45"/>
  <c r="H54" i="45"/>
  <c r="H55" i="45"/>
  <c r="H56" i="45"/>
  <c r="H57" i="45"/>
  <c r="H58" i="45"/>
  <c r="H59" i="45"/>
  <c r="H60" i="45"/>
  <c r="H61" i="45"/>
  <c r="H62" i="45"/>
  <c r="H63" i="45"/>
  <c r="H64" i="45"/>
  <c r="H65" i="45"/>
  <c r="H66" i="45"/>
  <c r="H67" i="45"/>
  <c r="H68" i="45"/>
  <c r="H69" i="45"/>
  <c r="H52" i="45"/>
  <c r="D29" i="45"/>
  <c r="D30" i="45"/>
  <c r="D31" i="45"/>
  <c r="D32" i="45"/>
  <c r="D33" i="45"/>
  <c r="D34" i="45"/>
  <c r="D35" i="45"/>
  <c r="D36" i="45"/>
  <c r="D37" i="45"/>
  <c r="D38" i="45"/>
  <c r="D39" i="45"/>
  <c r="D40" i="45"/>
  <c r="D41" i="45"/>
  <c r="D42" i="45"/>
  <c r="D43" i="45"/>
  <c r="D44" i="45"/>
  <c r="D45" i="45"/>
  <c r="D28" i="45"/>
  <c r="H23" i="45"/>
  <c r="H53" i="43"/>
  <c r="H54" i="43"/>
  <c r="H55" i="43"/>
  <c r="H56" i="43"/>
  <c r="H57" i="43"/>
  <c r="H58" i="43"/>
  <c r="H59" i="43"/>
  <c r="H60" i="43"/>
  <c r="H61" i="43"/>
  <c r="H62" i="43"/>
  <c r="H63" i="43"/>
  <c r="H64" i="43"/>
  <c r="H65" i="43"/>
  <c r="H66" i="43"/>
  <c r="H67" i="43"/>
  <c r="H68" i="43"/>
  <c r="H69" i="43"/>
  <c r="H52" i="43"/>
  <c r="D29" i="43"/>
  <c r="D30" i="43"/>
  <c r="D31" i="43"/>
  <c r="D32" i="43"/>
  <c r="D33" i="43"/>
  <c r="D34" i="43"/>
  <c r="D35" i="43"/>
  <c r="D36" i="43"/>
  <c r="D37" i="43"/>
  <c r="D38" i="43"/>
  <c r="D39" i="43"/>
  <c r="D40" i="43"/>
  <c r="D41" i="43"/>
  <c r="D42" i="43"/>
  <c r="D43" i="43"/>
  <c r="D44" i="43"/>
  <c r="D45" i="43"/>
  <c r="D28" i="43"/>
  <c r="H23" i="43"/>
  <c r="H53" i="2"/>
  <c r="H54" i="2"/>
  <c r="H55" i="2"/>
  <c r="H56" i="2"/>
  <c r="H57" i="2"/>
  <c r="H58" i="2"/>
  <c r="H59" i="2"/>
  <c r="H60" i="2"/>
  <c r="H61" i="2"/>
  <c r="H62" i="2"/>
  <c r="H63" i="2"/>
  <c r="H64" i="2"/>
  <c r="H65" i="2"/>
  <c r="H66" i="2"/>
  <c r="H67" i="2"/>
  <c r="H68" i="2"/>
  <c r="H52" i="2"/>
  <c r="D29" i="2"/>
  <c r="D30" i="2"/>
  <c r="D31" i="2"/>
  <c r="D32" i="2"/>
  <c r="D33" i="2"/>
  <c r="D34" i="2"/>
  <c r="D35" i="2"/>
  <c r="D36" i="2"/>
  <c r="D37" i="2"/>
  <c r="D38" i="2"/>
  <c r="D39" i="2"/>
  <c r="D40" i="2"/>
  <c r="D41" i="2"/>
  <c r="D42" i="2"/>
  <c r="D43" i="2"/>
  <c r="D44" i="2"/>
  <c r="D28" i="2"/>
  <c r="H23" i="2"/>
  <c r="H69" i="2" s="1"/>
  <c r="G52" i="45"/>
  <c r="G68" i="45"/>
  <c r="G67" i="45"/>
  <c r="G66" i="45"/>
  <c r="G65" i="45"/>
  <c r="G64" i="45"/>
  <c r="G63" i="45"/>
  <c r="G62" i="45"/>
  <c r="G61" i="45"/>
  <c r="G60" i="45"/>
  <c r="G59" i="45"/>
  <c r="G58" i="45"/>
  <c r="G57" i="45"/>
  <c r="G56" i="45"/>
  <c r="G55" i="45"/>
  <c r="G54" i="45"/>
  <c r="G53" i="45"/>
  <c r="G52" i="43"/>
  <c r="G69" i="43"/>
  <c r="G68" i="43"/>
  <c r="G67" i="43"/>
  <c r="G66" i="43"/>
  <c r="G65" i="43"/>
  <c r="G64" i="43"/>
  <c r="G63" i="43"/>
  <c r="G62" i="43"/>
  <c r="G61" i="43"/>
  <c r="G60" i="43"/>
  <c r="G59" i="43"/>
  <c r="G58" i="43"/>
  <c r="G57" i="43"/>
  <c r="G56" i="43"/>
  <c r="G55" i="43"/>
  <c r="G54" i="43"/>
  <c r="G53" i="43"/>
  <c r="G53" i="2"/>
  <c r="G54" i="2"/>
  <c r="G55" i="2"/>
  <c r="G56" i="2"/>
  <c r="G57" i="2"/>
  <c r="G58" i="2"/>
  <c r="G59" i="2"/>
  <c r="G60" i="2"/>
  <c r="G61" i="2"/>
  <c r="G62" i="2"/>
  <c r="G63" i="2"/>
  <c r="G64" i="2"/>
  <c r="G65" i="2"/>
  <c r="G66" i="2"/>
  <c r="G67" i="2"/>
  <c r="G68" i="2"/>
  <c r="G52" i="2"/>
  <c r="J66" i="1"/>
  <c r="I66" i="1"/>
  <c r="H66" i="1"/>
  <c r="C56" i="44"/>
  <c r="G23" i="39"/>
  <c r="G23" i="38"/>
  <c r="G23" i="31"/>
  <c r="G23" i="25"/>
  <c r="G23" i="23"/>
  <c r="G23" i="35"/>
  <c r="C45" i="28"/>
  <c r="C44" i="28"/>
  <c r="G23" i="28"/>
  <c r="D45" i="2" l="1"/>
  <c r="G23" i="45"/>
  <c r="G69" i="45" s="1"/>
  <c r="G23" i="43"/>
  <c r="G23" i="2"/>
  <c r="G69" i="2" l="1"/>
  <c r="C66" i="1"/>
  <c r="C45" i="45"/>
  <c r="C44" i="45"/>
  <c r="C43" i="45"/>
  <c r="C42" i="45"/>
  <c r="C41" i="45"/>
  <c r="C40" i="45"/>
  <c r="C39" i="45"/>
  <c r="C38" i="45"/>
  <c r="C37" i="45"/>
  <c r="C36" i="45"/>
  <c r="C35" i="45"/>
  <c r="C34" i="45"/>
  <c r="C33" i="45"/>
  <c r="C32" i="45"/>
  <c r="C31" i="45"/>
  <c r="C30" i="45"/>
  <c r="C29" i="45"/>
  <c r="C28" i="45"/>
  <c r="C45" i="43"/>
  <c r="C44" i="43"/>
  <c r="C43" i="43"/>
  <c r="C42" i="43"/>
  <c r="C41" i="43"/>
  <c r="C40" i="43"/>
  <c r="C39" i="43"/>
  <c r="C38" i="43"/>
  <c r="C37" i="43"/>
  <c r="C36" i="43"/>
  <c r="C35" i="43"/>
  <c r="C34" i="43"/>
  <c r="C33" i="43"/>
  <c r="C32" i="43"/>
  <c r="C31" i="43"/>
  <c r="C30" i="43"/>
  <c r="C29" i="43"/>
  <c r="C28" i="43"/>
  <c r="C65" i="1" l="1"/>
  <c r="C64" i="1"/>
  <c r="C63" i="1"/>
  <c r="C62" i="1"/>
  <c r="G66" i="1" s="1"/>
  <c r="F23" i="45"/>
  <c r="E23" i="45"/>
  <c r="D23" i="45"/>
  <c r="J65" i="1" l="1"/>
  <c r="I65" i="1"/>
  <c r="H65" i="1"/>
  <c r="F23" i="43" l="1"/>
  <c r="J64" i="1" l="1"/>
  <c r="I64" i="1"/>
  <c r="H64" i="1"/>
  <c r="E23" i="43"/>
  <c r="J63" i="1"/>
  <c r="I63" i="1"/>
  <c r="H63" i="1"/>
  <c r="D23" i="43"/>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1" i="39"/>
  <c r="C32"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28" i="25"/>
  <c r="C29" i="35"/>
  <c r="C30" i="35"/>
  <c r="C31" i="35"/>
  <c r="C32" i="35"/>
  <c r="C33" i="35"/>
  <c r="C34" i="35"/>
  <c r="C35" i="35"/>
  <c r="C36" i="35"/>
  <c r="C37" i="35"/>
  <c r="C38" i="35"/>
  <c r="C39" i="35"/>
  <c r="C40" i="35"/>
  <c r="C41" i="35"/>
  <c r="C42" i="35"/>
  <c r="C43" i="35"/>
  <c r="C44" i="35"/>
  <c r="C28" i="3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1"/>
  <c r="C45" i="25"/>
  <c r="C45" i="23"/>
  <c r="C45" i="35"/>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<sst xmlns="http://schemas.openxmlformats.org/spreadsheetml/2006/main" count="722" uniqueCount="185">
  <si>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</si>
  <si>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</si>
  <si>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</si>
  <si>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</si>
  <si>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</si>
  <si>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</si>
  <si>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</si>
  <si>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</si>
  <si>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</si>
  <si>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</si>
  <si>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</si>
  <si>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</si>
  <si>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</si>
  <si>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</si>
  <si>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</si>
  <si>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</si>
  <si>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</si>
  <si>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</si>
  <si>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</si>
  <si>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</si>
  <si>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</si>
  <si>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</si>
  <si>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</si>
  <si>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</si>
  <si>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</si>
  <si>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</si>
  <si>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</si>
  <si>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</si>
  <si>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</si>
  <si>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</si>
  <si>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</si>
  <si>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</si>
  <si>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</si>
  <si>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</si>
  <si>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</si>
  <si>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</si>
  <si>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</si>
  <si>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</si>
  <si>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</si>
  <si>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</si>
  <si>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</si>
  <si>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</si>
  <si>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</si>
  <si>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</si>
  <si>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</si>
  <si>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</si>
  <si>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</si>
  <si>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</si>
  <si>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</si>
  <si>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</si>
  <si>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</si>
  <si>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</si>
  <si>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</si>
  <si>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</si>
  <si>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</si>
  <si>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</si>
  <si>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</si>
  <si>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</si>
  <si>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</si>
  <si>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</si>
  <si>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</si>
  <si>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</si>
  <si>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</si>
  <si>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</si>
  <si>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</si>
  <si>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</si>
  <si>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</si>
  <si>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</si>
  <si>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</si>
  <si>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</si>
  <si>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</si>
  <si>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</si>
  <si>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</si>
  <si>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</si>
  <si>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</si>
  <si>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</si>
  <si>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</si>
  <si>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</si>
  <si>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</si>
  <si>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</si>
  <si>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</si>
  <si>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</si>
  <si>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</si>
  <si>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</si>
  <si>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</si>
  <si>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</si>
  <si>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</si>
  <si>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</si>
  <si>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</si>
  <si>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</si>
  <si>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</si>
  <si>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</si>
  <si>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</si>
  <si>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</si>
  <si>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</si>
  <si>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</si>
  <si>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</si>
  <si>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</si>
  <si>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</si>
  <si>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</si>
  <si>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</si>
  <si>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</si>
  <si>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</si>
  <si>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</si>
  <si>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</si>
  <si>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</si>
  <si>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</si>
  <si>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</si>
  <si>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</si>
  <si>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</si>
  <si>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</si>
  <si>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</si>
  <si>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</si>
  <si>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</si>
  <si>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</si>
  <si>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</si>
  <si>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</si>
  <si>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</si>
  <si>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</si>
  <si>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</si>
  <si>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</si>
  <si>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</si>
  <si>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</si>
  <si>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</si>
  <si>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</si>
  <si>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</si>
  <si>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</si>
  <si>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</si>
  <si>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</si>
  <si>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</si>
  <si>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</si>
  <si>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</si>
  <si>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</si>
  <si>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</si>
  <si>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</si>
  <si>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</si>
  <si>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</si>
  <si>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</si>
  <si>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</si>
  <si>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</si>
  <si>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</si>
  <si>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</si>
  <si>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</si>
  <si>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</si>
  <si>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</si>
  <si>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</si>
  <si>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</si>
  <si>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</si>
  <si>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</si>
  <si>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</si>
  <si>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</si>
  <si>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</si>
  <si>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</si>
  <si>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</si>
  <si>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</si>
  <si>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</si>
  <si>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</si>
  <si>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</si>
  <si>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</si>
  <si>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</si>
  <si>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</si>
  <si>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</si>
  <si>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</si>
  <si>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</si>
  <si>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</si>
  <si>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</si>
  <si>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</si>
  <si>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</si>
  <si>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</si>
  <si>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</si>
  <si>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</si>
  <si>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21-T2</t>
  </si>
  <si>
    <t>21-T3</t>
  </si>
  <si>
    <t>21-T4</t>
  </si>
  <si>
    <t>22-T1</t>
  </si>
  <si>
    <t>Concursos presentados por TSJ. Personas físicas empresarios</t>
  </si>
  <si>
    <t>Concursos presentados por TSJ. Personas jurídicas</t>
  </si>
  <si>
    <t>Evolución  22-T1</t>
  </si>
  <si>
    <t>Evolución 22-T1</t>
  </si>
  <si>
    <t>CASTILLA - LEÓN</t>
  </si>
  <si>
    <t>C. VALENCIANA</t>
  </si>
  <si>
    <t>22-T2</t>
  </si>
  <si>
    <t>Evolución  22-T2</t>
  </si>
  <si>
    <t>22-t2</t>
  </si>
  <si>
    <t>Evolución 22-T2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</si>
</sst>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83">
    <xf numFmtId="0" fontId="0" fillId="0" borderId="0" xfId="0"/>
    <xf numFmtId="0" fontId="18" fillId="0" borderId="0" xfId="0" applyFont="1" applyFill="1" applyBorder="1"/>
    <xf numFmtId="0" fontId="24" fillId="0" borderId="0" xfId="0" applyFont="1" applyFill="1" applyBorder="1"/>
    <xf numFmtId="0" fontId="25" fillId="0" borderId="0" xfId="0" applyFont="1" applyFill="1" applyBorder="1"/>
    <xf numFmtId="0" fontId="26" fillId="0" borderId="0" xfId="0" applyFont="1" applyFill="1" applyBorder="1"/>
    <xf numFmtId="0" fontId="19" fillId="0" borderId="0" xfId="0" applyFont="1" applyFill="1" applyBorder="1"/>
    <xf numFmtId="0" fontId="27" fillId="0" borderId="0" xfId="1" applyFont="1" applyFill="1" applyBorder="1" applyAlignment="1" applyProtection="1"/>
    <xf numFmtId="0" fontId="18" fillId="0" borderId="0" xfId="0" applyFont="1" applyFill="1"/>
    <xf numFmtId="0" fontId="28" fillId="0" borderId="0" xfId="0" applyFont="1" applyFill="1" applyBorder="1"/>
    <xf numFmtId="0" fontId="27" fillId="0" borderId="0" xfId="1" applyFont="1" applyFill="1" applyAlignment="1" applyProtection="1"/>
    <xf numFmtId="0" fontId="31" fillId="0" borderId="0" xfId="0" applyFont="1" applyFill="1" applyBorder="1" applyAlignment="1"/>
    <xf numFmtId="0" fontId="18" fillId="0" borderId="0" xfId="0" applyFont="1" applyFill="1" applyBorder="1" applyAlignment="1"/>
    <xf numFmtId="0" fontId="31" fillId="0" borderId="0" xfId="0" applyFont="1" applyFill="1" applyAlignment="1"/>
    <xf numFmtId="0" fontId="32" fillId="0" borderId="0" xfId="0" applyFont="1" applyFill="1" applyBorder="1" applyAlignment="1"/>
    <xf numFmtId="0" fontId="33" fillId="0" borderId="0" xfId="0" applyFont="1" applyFill="1" applyBorder="1" applyAlignme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applyFill="1"/>
    <xf numFmtId="0" fontId="23" fillId="0" borderId="0" xfId="0" applyFont="1" applyFill="1"/>
    <xf numFmtId="164" fontId="18" fillId="0" borderId="0" xfId="0" applyNumberFormat="1" applyFont="1" applyFill="1" applyBorder="1"/>
    <xf numFmtId="3" fontId="18" fillId="0" borderId="0" xfId="0" applyNumberFormat="1" applyFont="1" applyFill="1" applyBorder="1"/>
    <xf numFmtId="3" fontId="30" fillId="0" borderId="0" xfId="0" applyNumberFormat="1" applyFont="1" applyFill="1" applyBorder="1"/>
    <xf numFmtId="0" fontId="30" fillId="0" borderId="0" xfId="0" applyFont="1" applyFill="1"/>
    <xf numFmtId="0" fontId="29" fillId="0" borderId="0" xfId="0" applyFont="1" applyFill="1"/>
    <xf numFmtId="0" fontId="16" fillId="0" borderId="0" xfId="0" applyFont="1" applyFill="1"/>
    <xf numFmtId="0" fontId="18" fillId="0" borderId="0" xfId="0" applyFont="1" applyFill="1" applyAlignment="1">
      <alignment vertical="center"/>
    </xf>
    <xf numFmtId="0" fontId="17" fillId="0" borderId="0" xfId="0" applyFont="1" applyFill="1"/>
    <xf numFmtId="0" fontId="16" fillId="0" borderId="0" xfId="0" applyFont="1" applyFill="1" applyAlignment="1">
      <alignment horizontal="left"/>
    </xf>
    <xf numFmtId="0" fontId="0" fillId="0" borderId="0" xfId="0" applyFill="1"/>
    <xf numFmtId="0" fontId="20" fillId="0" borderId="0" xfId="0" applyFont="1" applyFill="1"/>
    <xf numFmtId="3" fontId="18" fillId="0" borderId="0" xfId="0" applyNumberFormat="1" applyFont="1" applyFill="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Fill="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Fill="1" applyBorder="1" applyAlignment="1">
      <alignment vertical="center"/>
    </xf>
    <xf numFmtId="0" fontId="16" fillId="0" borderId="1" xfId="0" applyFont="1" applyFill="1" applyBorder="1" applyAlignment="1">
      <alignment horizontal="center" vertical="center"/>
    </xf>
    <xf numFmtId="0" fontId="21"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horizontal="left" vertical="center"/>
    </xf>
    <xf numFmtId="0" fontId="0" fillId="0" borderId="0" xfId="0" applyFill="1" applyAlignment="1">
      <alignment vertical="center"/>
    </xf>
    <xf numFmtId="0" fontId="36" fillId="0" borderId="7" xfId="0" applyNumberFormat="1" applyFont="1" applyBorder="1" applyAlignment="1">
      <alignment vertical="center" wrapText="1"/>
    </xf>
    <xf numFmtId="0" fontId="36" fillId="0" borderId="9" xfId="0" applyNumberFormat="1" applyFont="1" applyBorder="1" applyAlignment="1">
      <alignment vertical="center" wrapText="1"/>
    </xf>
    <xf numFmtId="0" fontId="36" fillId="0" borderId="11" xfId="0" applyNumberFormat="1"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Fill="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Border="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Border="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0" fontId="34" fillId="0" borderId="0" xfId="1" applyFont="1" applyAlignment="1" applyProtection="1">
      <alignment horizontal="left" vertical="center"/>
    </xf>
    <xf numFmtId="164" fontId="36" fillId="0" borderId="4" xfId="0" applyNumberFormat="1" applyFont="1" applyBorder="1" applyAlignment="1">
      <alignment horizontal="center" vertical="center"/>
    </xf>
    <xf numFmtId="0" fontId="34" fillId="0" borderId="0" xfId="1" applyFont="1" applyAlignment="1" applyProtection="1">
      <alignment horizontal="left" vertical="center"/>
    </xf>
    <xf numFmtId="0" fontId="41" fillId="0" borderId="0" xfId="0" applyFont="1" applyFill="1"/>
    <xf numFmtId="3" fontId="36" fillId="0" borderId="0" xfId="0" applyNumberFormat="1" applyFont="1" applyAlignment="1">
      <alignment vertical="center"/>
    </xf>
    <xf numFmtId="0" fontId="36" fillId="0" borderId="0" xfId="396" applyFont="1"/>
    <xf numFmtId="0" fontId="36" fillId="0" borderId="0" xfId="396" applyFont="1" applyAlignment="1" applyProtection="1">
      <alignment horizontal="right"/>
      <protection locked="0"/>
    </xf>
    <xf numFmtId="0" fontId="34" fillId="0" borderId="0" xfId="1" applyFont="1" applyAlignment="1" applyProtection="1">
      <alignment horizontal="left" vertical="center"/>
    </xf>
    <xf numFmtId="164" fontId="39" fillId="3" borderId="13" xfId="0" applyNumberFormat="1" applyFont="1" applyFill="1" applyBorder="1" applyAlignment="1" applyProtection="1">
      <alignment horizontal="center" vertical="top"/>
      <protection locked="0"/>
    </xf>
    <xf numFmtId="0" fontId="18" fillId="0" borderId="0" xfId="0" applyFont="1" applyFill="1" applyAlignment="1">
      <alignment horizontal="center"/>
    </xf>
    <xf numFmtId="0" fontId="35" fillId="2" borderId="0" xfId="0" applyFont="1" applyFill="1" applyBorder="1" applyAlignment="1">
      <alignment horizontal="center" vertical="center"/>
    </xf>
    <xf numFmtId="0" fontId="7" fillId="0" borderId="0" xfId="1" applyAlignment="1" applyProtection="1">
      <alignment horizontal="left" vertical="center"/>
    </xf>
    <xf numFmtId="0" fontId="29" fillId="0" borderId="0" xfId="0" applyFont="1"/>
    <xf numFmtId="0" fontId="34" fillId="0" borderId="3" xfId="0" applyFont="1" applyBorder="1" applyAlignment="1" applyProtection="1">
      <alignment horizontal="left" vertical="center" wrapText="1"/>
      <protection locked="0"/>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applyFill="1"/>
    <xf numFmtId="10" fontId="18" fillId="0" borderId="0" xfId="0" applyNumberFormat="1" applyFont="1" applyFill="1"/>
    <xf numFmtId="0" fontId="16" fillId="0" borderId="0" xfId="0" applyFont="1" applyFill="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Segundo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total'!$H$6:$H$22</c:f>
              <c:numCache>
                <c:formatCode>#,##0</c:formatCode>
                <c:ptCount val="17"/>
                <c:pt idx="0">
                  <c:v>263</c:v>
                </c:pt>
                <c:pt idx="1">
                  <c:v>79</c:v>
                </c:pt>
                <c:pt idx="2">
                  <c:v>49</c:v>
                </c:pt>
                <c:pt idx="3">
                  <c:v>61</c:v>
                </c:pt>
                <c:pt idx="4">
                  <c:v>74</c:v>
                </c:pt>
                <c:pt idx="5">
                  <c:v>22</c:v>
                </c:pt>
                <c:pt idx="6">
                  <c:v>93</c:v>
                </c:pt>
                <c:pt idx="7">
                  <c:v>78</c:v>
                </c:pt>
                <c:pt idx="8">
                  <c:v>1047</c:v>
                </c:pt>
                <c:pt idx="9">
                  <c:v>346</c:v>
                </c:pt>
                <c:pt idx="10">
                  <c:v>28</c:v>
                </c:pt>
                <c:pt idx="11">
                  <c:v>138</c:v>
                </c:pt>
                <c:pt idx="12">
                  <c:v>413</c:v>
                </c:pt>
                <c:pt idx="13">
                  <c:v>51</c:v>
                </c:pt>
                <c:pt idx="14">
                  <c:v>16</c:v>
                </c:pt>
                <c:pt idx="15">
                  <c:v>99</c:v>
                </c:pt>
                <c:pt idx="16">
                  <c:v>14</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Segundo trimestre de 2022</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TSJ'!$H$6:$H$22</c:f>
              <c:numCache>
                <c:formatCode>#,##0</c:formatCode>
                <c:ptCount val="17"/>
                <c:pt idx="0">
                  <c:v>96</c:v>
                </c:pt>
                <c:pt idx="1">
                  <c:v>19</c:v>
                </c:pt>
                <c:pt idx="2">
                  <c:v>20</c:v>
                </c:pt>
                <c:pt idx="3">
                  <c:v>26</c:v>
                </c:pt>
                <c:pt idx="4">
                  <c:v>33</c:v>
                </c:pt>
                <c:pt idx="5">
                  <c:v>3</c:v>
                </c:pt>
                <c:pt idx="6">
                  <c:v>40</c:v>
                </c:pt>
                <c:pt idx="7">
                  <c:v>7</c:v>
                </c:pt>
                <c:pt idx="8">
                  <c:v>305</c:v>
                </c:pt>
                <c:pt idx="9">
                  <c:v>62</c:v>
                </c:pt>
                <c:pt idx="10">
                  <c:v>8</c:v>
                </c:pt>
                <c:pt idx="11">
                  <c:v>65</c:v>
                </c:pt>
                <c:pt idx="12">
                  <c:v>116</c:v>
                </c:pt>
                <c:pt idx="13">
                  <c:v>42</c:v>
                </c:pt>
                <c:pt idx="14">
                  <c:v>12</c:v>
                </c:pt>
                <c:pt idx="15">
                  <c:v>37</c:v>
                </c:pt>
                <c:pt idx="16">
                  <c:v>8</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Segundo</a:t>
            </a:r>
            <a:r>
              <a:rPr lang="es-ES" b="1" baseline="0"/>
              <a:t> </a:t>
            </a:r>
            <a:r>
              <a:rPr lang="es-ES" b="1"/>
              <a:t>trimestre de 2022</a:t>
            </a:r>
          </a:p>
        </c:rich>
      </c:tx>
      <c:layout>
        <c:manualLayout>
          <c:xMode val="edge"/>
          <c:yMode val="edge"/>
          <c:x val="0.11687074829931973"/>
          <c:y val="1.78664401643672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TSJ'!$H$6:$H$22</c:f>
              <c:numCache>
                <c:formatCode>General</c:formatCode>
                <c:ptCount val="17"/>
                <c:pt idx="0">
                  <c:v>9</c:v>
                </c:pt>
                <c:pt idx="1">
                  <c:v>2</c:v>
                </c:pt>
                <c:pt idx="2">
                  <c:v>6</c:v>
                </c:pt>
                <c:pt idx="3">
                  <c:v>7</c:v>
                </c:pt>
                <c:pt idx="4">
                  <c:v>3</c:v>
                </c:pt>
                <c:pt idx="5">
                  <c:v>2</c:v>
                </c:pt>
                <c:pt idx="6">
                  <c:v>0</c:v>
                </c:pt>
                <c:pt idx="7">
                  <c:v>0</c:v>
                </c:pt>
                <c:pt idx="8">
                  <c:v>22</c:v>
                </c:pt>
                <c:pt idx="9">
                  <c:v>9</c:v>
                </c:pt>
                <c:pt idx="10">
                  <c:v>0</c:v>
                </c:pt>
                <c:pt idx="11">
                  <c:v>8</c:v>
                </c:pt>
                <c:pt idx="12">
                  <c:v>16</c:v>
                </c:pt>
                <c:pt idx="13">
                  <c:v>2</c:v>
                </c:pt>
                <c:pt idx="14">
                  <c:v>2</c:v>
                </c:pt>
                <c:pt idx="15">
                  <c:v>8</c:v>
                </c:pt>
                <c:pt idx="16">
                  <c:v>2</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Segundo trimestre de 2022</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TSJ'!$H$6:$H$21</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136429374899567E-2"/>
          <c:y val="0.2454060081868004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TSJ'!$H$6:$H$22</c:f>
              <c:numCache>
                <c:formatCode>#,##0</c:formatCode>
                <c:ptCount val="17"/>
                <c:pt idx="0">
                  <c:v>70</c:v>
                </c:pt>
                <c:pt idx="1">
                  <c:v>15</c:v>
                </c:pt>
                <c:pt idx="2">
                  <c:v>10</c:v>
                </c:pt>
                <c:pt idx="3">
                  <c:v>15</c:v>
                </c:pt>
                <c:pt idx="4">
                  <c:v>21</c:v>
                </c:pt>
                <c:pt idx="5">
                  <c:v>0</c:v>
                </c:pt>
                <c:pt idx="6">
                  <c:v>24</c:v>
                </c:pt>
                <c:pt idx="7">
                  <c:v>7</c:v>
                </c:pt>
                <c:pt idx="8">
                  <c:v>512</c:v>
                </c:pt>
                <c:pt idx="9">
                  <c:v>47</c:v>
                </c:pt>
                <c:pt idx="10">
                  <c:v>2</c:v>
                </c:pt>
                <c:pt idx="11">
                  <c:v>39</c:v>
                </c:pt>
                <c:pt idx="12">
                  <c:v>86</c:v>
                </c:pt>
                <c:pt idx="13">
                  <c:v>13</c:v>
                </c:pt>
                <c:pt idx="14">
                  <c:v>7</c:v>
                </c:pt>
                <c:pt idx="15">
                  <c:v>21</c:v>
                </c:pt>
                <c:pt idx="16">
                  <c:v>2</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Segundo trimestre de 2022</a:t>
            </a:r>
          </a:p>
        </c:rich>
      </c:tx>
      <c:layout>
        <c:manualLayout>
          <c:xMode val="edge"/>
          <c:yMode val="edge"/>
          <c:x val="0.12104956268221574"/>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TSJ'!$H$6:$H$22</c:f>
              <c:numCache>
                <c:formatCode>General</c:formatCode>
                <c:ptCount val="17"/>
                <c:pt idx="0">
                  <c:v>23</c:v>
                </c:pt>
                <c:pt idx="1">
                  <c:v>20</c:v>
                </c:pt>
                <c:pt idx="2">
                  <c:v>7</c:v>
                </c:pt>
                <c:pt idx="3">
                  <c:v>4</c:v>
                </c:pt>
                <c:pt idx="4">
                  <c:v>9</c:v>
                </c:pt>
                <c:pt idx="5">
                  <c:v>0</c:v>
                </c:pt>
                <c:pt idx="6">
                  <c:v>19</c:v>
                </c:pt>
                <c:pt idx="7">
                  <c:v>11</c:v>
                </c:pt>
                <c:pt idx="8">
                  <c:v>15</c:v>
                </c:pt>
                <c:pt idx="9">
                  <c:v>18</c:v>
                </c:pt>
                <c:pt idx="10">
                  <c:v>1</c:v>
                </c:pt>
                <c:pt idx="11">
                  <c:v>7</c:v>
                </c:pt>
                <c:pt idx="12">
                  <c:v>9</c:v>
                </c:pt>
                <c:pt idx="13">
                  <c:v>1</c:v>
                </c:pt>
                <c:pt idx="14">
                  <c:v>11</c:v>
                </c:pt>
                <c:pt idx="15">
                  <c:v>8</c:v>
                </c:pt>
                <c:pt idx="16" formatCode="#,##0">
                  <c:v>5</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Segundo trimestre de 2022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total'!$H$52:$H$68</c:f>
              <c:numCache>
                <c:formatCode>#,##0.0</c:formatCode>
                <c:ptCount val="17"/>
                <c:pt idx="0">
                  <c:v>3.0362923522376204</c:v>
                </c:pt>
                <c:pt idx="1">
                  <c:v>5.9607256089371647</c:v>
                </c:pt>
                <c:pt idx="2">
                  <c:v>4.8780536366885388</c:v>
                </c:pt>
                <c:pt idx="3">
                  <c:v>5.1859547342665788</c:v>
                </c:pt>
                <c:pt idx="4">
                  <c:v>3.4000915267881267</c:v>
                </c:pt>
                <c:pt idx="5">
                  <c:v>3.7592571707830533</c:v>
                </c:pt>
                <c:pt idx="6">
                  <c:v>3.923944669848578</c:v>
                </c:pt>
                <c:pt idx="7">
                  <c:v>3.8008121068534977</c:v>
                </c:pt>
                <c:pt idx="8">
                  <c:v>13.451874281635224</c:v>
                </c:pt>
                <c:pt idx="9">
                  <c:v>6.7965221449745314</c:v>
                </c:pt>
                <c:pt idx="10">
                  <c:v>2.6559291246342167</c:v>
                </c:pt>
                <c:pt idx="11">
                  <c:v>5.131729258889048</c:v>
                </c:pt>
                <c:pt idx="12">
                  <c:v>6.1235479926031102</c:v>
                </c:pt>
                <c:pt idx="13">
                  <c:v>3.3302012029209132</c:v>
                </c:pt>
                <c:pt idx="14">
                  <c:v>2.4110474192751186</c:v>
                </c:pt>
                <c:pt idx="15">
                  <c:v>4.4853187362637117</c:v>
                </c:pt>
                <c:pt idx="16">
                  <c:v>4.3820523655257686</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físicas empresarios</a:t>
            </a:r>
          </a:p>
          <a:p>
            <a:pPr>
              <a:defRPr/>
            </a:pPr>
            <a:r>
              <a:rPr lang="es-ES" b="1"/>
              <a:t> Segundo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fis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fis empresa'!$H$6:$H$22</c:f>
              <c:numCache>
                <c:formatCode>General</c:formatCode>
                <c:ptCount val="17"/>
                <c:pt idx="0">
                  <c:v>132</c:v>
                </c:pt>
                <c:pt idx="1">
                  <c:v>44</c:v>
                </c:pt>
                <c:pt idx="2">
                  <c:v>26</c:v>
                </c:pt>
                <c:pt idx="3">
                  <c:v>32</c:v>
                </c:pt>
                <c:pt idx="4">
                  <c:v>26</c:v>
                </c:pt>
                <c:pt idx="5">
                  <c:v>8</c:v>
                </c:pt>
                <c:pt idx="6">
                  <c:v>54</c:v>
                </c:pt>
                <c:pt idx="7">
                  <c:v>41</c:v>
                </c:pt>
                <c:pt idx="8">
                  <c:v>653</c:v>
                </c:pt>
                <c:pt idx="9">
                  <c:v>81</c:v>
                </c:pt>
                <c:pt idx="10">
                  <c:v>8</c:v>
                </c:pt>
                <c:pt idx="11">
                  <c:v>66</c:v>
                </c:pt>
                <c:pt idx="12">
                  <c:v>114</c:v>
                </c:pt>
                <c:pt idx="13">
                  <c:v>21</c:v>
                </c:pt>
                <c:pt idx="14">
                  <c:v>13</c:v>
                </c:pt>
                <c:pt idx="15">
                  <c:v>32</c:v>
                </c:pt>
                <c:pt idx="16">
                  <c:v>10</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fisicas empresarios presentados en los juzgados de lo</a:t>
            </a:r>
            <a:r>
              <a:rPr lang="es-ES" sz="1100" b="1" baseline="0"/>
              <a:t> mercantil </a:t>
            </a:r>
            <a:r>
              <a:rPr lang="es-ES" sz="1100" b="1"/>
              <a:t>por cada 100.000 habitantes. Segundo trimestre de 2022</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fis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fis empresa'!$H$52:$H$68</c:f>
              <c:numCache>
                <c:formatCode>#,##0.0</c:formatCode>
                <c:ptCount val="17"/>
                <c:pt idx="0">
                  <c:v>1.5239185950394141</c:v>
                </c:pt>
                <c:pt idx="1">
                  <c:v>3.3198978075093066</c:v>
                </c:pt>
                <c:pt idx="2">
                  <c:v>2.5883549908959593</c:v>
                </c:pt>
                <c:pt idx="3">
                  <c:v>2.7205008442054184</c:v>
                </c:pt>
                <c:pt idx="4">
                  <c:v>1.1946267526552878</c:v>
                </c:pt>
                <c:pt idx="5">
                  <c:v>1.3670026075574739</c:v>
                </c:pt>
                <c:pt idx="6">
                  <c:v>2.2784194857185294</c:v>
                </c:pt>
                <c:pt idx="7">
                  <c:v>1.9978627741153001</c:v>
                </c:pt>
                <c:pt idx="8">
                  <c:v>8.389755402013181</c:v>
                </c:pt>
                <c:pt idx="9">
                  <c:v>1.5910933345171592</c:v>
                </c:pt>
                <c:pt idx="10">
                  <c:v>0.75883689275263344</c:v>
                </c:pt>
                <c:pt idx="11">
                  <c:v>2.4543052977295443</c:v>
                </c:pt>
                <c:pt idx="12">
                  <c:v>1.6902771698710763</c:v>
                </c:pt>
                <c:pt idx="13">
                  <c:v>1.3712593188497877</c:v>
                </c:pt>
                <c:pt idx="14">
                  <c:v>1.9589760281610338</c:v>
                </c:pt>
                <c:pt idx="15">
                  <c:v>1.4497999955599876</c:v>
                </c:pt>
                <c:pt idx="16">
                  <c:v>3.1300374039469769</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a:t>
            </a:r>
          </a:p>
          <a:p>
            <a:pPr>
              <a:defRPr/>
            </a:pPr>
            <a:r>
              <a:rPr lang="es-ES" b="1"/>
              <a:t>Segundo</a:t>
            </a:r>
            <a:r>
              <a:rPr lang="es-ES" b="1" baseline="0"/>
              <a:t> </a:t>
            </a:r>
            <a:r>
              <a:rPr lang="es-ES" b="1"/>
              <a:t>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juridica'!$H$6:$H$22</c:f>
              <c:numCache>
                <c:formatCode>General</c:formatCode>
                <c:ptCount val="17"/>
                <c:pt idx="0">
                  <c:v>131</c:v>
                </c:pt>
                <c:pt idx="1">
                  <c:v>35</c:v>
                </c:pt>
                <c:pt idx="2">
                  <c:v>23</c:v>
                </c:pt>
                <c:pt idx="3">
                  <c:v>29</c:v>
                </c:pt>
                <c:pt idx="4">
                  <c:v>48</c:v>
                </c:pt>
                <c:pt idx="5">
                  <c:v>14</c:v>
                </c:pt>
                <c:pt idx="6">
                  <c:v>39</c:v>
                </c:pt>
                <c:pt idx="7">
                  <c:v>37</c:v>
                </c:pt>
                <c:pt idx="8">
                  <c:v>394</c:v>
                </c:pt>
                <c:pt idx="9">
                  <c:v>265</c:v>
                </c:pt>
                <c:pt idx="10">
                  <c:v>20</c:v>
                </c:pt>
                <c:pt idx="11">
                  <c:v>72</c:v>
                </c:pt>
                <c:pt idx="12">
                  <c:v>299</c:v>
                </c:pt>
                <c:pt idx="13">
                  <c:v>30</c:v>
                </c:pt>
                <c:pt idx="14">
                  <c:v>3</c:v>
                </c:pt>
                <c:pt idx="15">
                  <c:v>67</c:v>
                </c:pt>
                <c:pt idx="16">
                  <c:v>4</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en los juzgados de lo</a:t>
            </a:r>
            <a:r>
              <a:rPr lang="es-ES" sz="1100" b="1" baseline="0"/>
              <a:t> mercantil </a:t>
            </a:r>
            <a:r>
              <a:rPr lang="es-ES" sz="1100" b="1"/>
              <a:t>por cada 100.000 habitantes.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juridica'!$H$52:$H$68</c:f>
              <c:numCache>
                <c:formatCode>#,##0.0</c:formatCode>
                <c:ptCount val="17"/>
                <c:pt idx="0">
                  <c:v>1.5123737571982063</c:v>
                </c:pt>
                <c:pt idx="1">
                  <c:v>2.6408278014278581</c:v>
                </c:pt>
                <c:pt idx="2">
                  <c:v>2.289698645792579</c:v>
                </c:pt>
                <c:pt idx="3">
                  <c:v>2.4654538900611604</c:v>
                </c:pt>
                <c:pt idx="4">
                  <c:v>2.2054647741328388</c:v>
                </c:pt>
                <c:pt idx="5">
                  <c:v>2.3922545632255794</c:v>
                </c:pt>
                <c:pt idx="6">
                  <c:v>1.6455251841300487</c:v>
                </c:pt>
                <c:pt idx="7">
                  <c:v>1.8029493327381976</c:v>
                </c:pt>
                <c:pt idx="8">
                  <c:v>5.0621188796220418</c:v>
                </c:pt>
                <c:pt idx="9">
                  <c:v>5.2054288104573727</c:v>
                </c:pt>
                <c:pt idx="10">
                  <c:v>1.8970922318815835</c:v>
                </c:pt>
                <c:pt idx="11">
                  <c:v>2.6774239611595032</c:v>
                </c:pt>
                <c:pt idx="12">
                  <c:v>4.4332708227320339</c:v>
                </c:pt>
                <c:pt idx="13">
                  <c:v>1.9589418840711255</c:v>
                </c:pt>
                <c:pt idx="14">
                  <c:v>0.45207139111408473</c:v>
                </c:pt>
                <c:pt idx="15">
                  <c:v>3.0355187407037239</c:v>
                </c:pt>
                <c:pt idx="16">
                  <c:v>1.252014961578791</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Segundo</a:t>
            </a:r>
            <a:r>
              <a:rPr lang="es-ES" b="1" baseline="0"/>
              <a:t> </a:t>
            </a:r>
            <a:r>
              <a:rPr lang="es-ES" b="1"/>
              <a:t>trimestre de 2022</a:t>
            </a:r>
          </a:p>
        </c:rich>
      </c:tx>
      <c:layout>
        <c:manualLayout>
          <c:xMode val="edge"/>
          <c:yMode val="edge"/>
          <c:x val="0.13309450353793495"/>
          <c:y val="2.39520958083832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TSJ'!$H$6:$H$22</c:f>
              <c:numCache>
                <c:formatCode>#,##0</c:formatCode>
                <c:ptCount val="17"/>
                <c:pt idx="0">
                  <c:v>153</c:v>
                </c:pt>
                <c:pt idx="1">
                  <c:v>20</c:v>
                </c:pt>
                <c:pt idx="2">
                  <c:v>15</c:v>
                </c:pt>
                <c:pt idx="3">
                  <c:v>42</c:v>
                </c:pt>
                <c:pt idx="4">
                  <c:v>51</c:v>
                </c:pt>
                <c:pt idx="5">
                  <c:v>4</c:v>
                </c:pt>
                <c:pt idx="6">
                  <c:v>40</c:v>
                </c:pt>
                <c:pt idx="7">
                  <c:v>26</c:v>
                </c:pt>
                <c:pt idx="8">
                  <c:v>621</c:v>
                </c:pt>
                <c:pt idx="9">
                  <c:v>119</c:v>
                </c:pt>
                <c:pt idx="10">
                  <c:v>10</c:v>
                </c:pt>
                <c:pt idx="11">
                  <c:v>93</c:v>
                </c:pt>
                <c:pt idx="12">
                  <c:v>187</c:v>
                </c:pt>
                <c:pt idx="13">
                  <c:v>40</c:v>
                </c:pt>
                <c:pt idx="14">
                  <c:v>14</c:v>
                </c:pt>
                <c:pt idx="15">
                  <c:v>70</c:v>
                </c:pt>
                <c:pt idx="16" formatCode="General">
                  <c:v>3</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TSJ'!$H$6:$H$22</c:f>
              <c:numCache>
                <c:formatCode>#,##0</c:formatCode>
                <c:ptCount val="17"/>
                <c:pt idx="0">
                  <c:v>48</c:v>
                </c:pt>
                <c:pt idx="1">
                  <c:v>41</c:v>
                </c:pt>
                <c:pt idx="2">
                  <c:v>20</c:v>
                </c:pt>
                <c:pt idx="3">
                  <c:v>8</c:v>
                </c:pt>
                <c:pt idx="4">
                  <c:v>22</c:v>
                </c:pt>
                <c:pt idx="5">
                  <c:v>5</c:v>
                </c:pt>
                <c:pt idx="6">
                  <c:v>29</c:v>
                </c:pt>
                <c:pt idx="7">
                  <c:v>25</c:v>
                </c:pt>
                <c:pt idx="8">
                  <c:v>253</c:v>
                </c:pt>
                <c:pt idx="9">
                  <c:v>193</c:v>
                </c:pt>
                <c:pt idx="10">
                  <c:v>8</c:v>
                </c:pt>
                <c:pt idx="11">
                  <c:v>15</c:v>
                </c:pt>
                <c:pt idx="12">
                  <c:v>240</c:v>
                </c:pt>
                <c:pt idx="13">
                  <c:v>8</c:v>
                </c:pt>
                <c:pt idx="14">
                  <c:v>13</c:v>
                </c:pt>
                <c:pt idx="15">
                  <c:v>43</c:v>
                </c:pt>
                <c:pt idx="16">
                  <c:v>8</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 Segundo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TSJ'!$H$6:$H$22</c:f>
              <c:numCache>
                <c:formatCode>General</c:formatCode>
                <c:ptCount val="17"/>
                <c:pt idx="0">
                  <c:v>20</c:v>
                </c:pt>
                <c:pt idx="1">
                  <c:v>7</c:v>
                </c:pt>
                <c:pt idx="2">
                  <c:v>1</c:v>
                </c:pt>
                <c:pt idx="3">
                  <c:v>3</c:v>
                </c:pt>
                <c:pt idx="4">
                  <c:v>4</c:v>
                </c:pt>
                <c:pt idx="5">
                  <c:v>0</c:v>
                </c:pt>
                <c:pt idx="6">
                  <c:v>6</c:v>
                </c:pt>
                <c:pt idx="7">
                  <c:v>0</c:v>
                </c:pt>
                <c:pt idx="8">
                  <c:v>25</c:v>
                </c:pt>
                <c:pt idx="9">
                  <c:v>7</c:v>
                </c:pt>
                <c:pt idx="10">
                  <c:v>1</c:v>
                </c:pt>
                <c:pt idx="11">
                  <c:v>33</c:v>
                </c:pt>
                <c:pt idx="12">
                  <c:v>21</c:v>
                </c:pt>
                <c:pt idx="13">
                  <c:v>3</c:v>
                </c:pt>
                <c:pt idx="14">
                  <c:v>1</c:v>
                </c:pt>
                <c:pt idx="15">
                  <c:v>1</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17</xdr:col>
      <xdr:colOff>38101</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6" y="171450"/>
          <a:ext cx="14535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9526</xdr:colOff>
      <xdr:row>2</xdr:row>
      <xdr:rowOff>28575</xdr:rowOff>
    </xdr:from>
    <xdr:to>
      <xdr:col>17</xdr:col>
      <xdr:colOff>66676</xdr:colOff>
      <xdr:row>3</xdr:row>
      <xdr:rowOff>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590551" y="704850"/>
          <a:ext cx="145542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17</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915025"/>
          <a:ext cx="145065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19051</xdr:colOff>
      <xdr:row>4</xdr:row>
      <xdr:rowOff>0</xdr:rowOff>
    </xdr:from>
    <xdr:to>
      <xdr:col>17</xdr:col>
      <xdr:colOff>1</xdr:colOff>
      <xdr:row>19</xdr:row>
      <xdr:rowOff>152400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17</xdr:col>
      <xdr:colOff>85726</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4668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1</xdr:row>
      <xdr:rowOff>495300</xdr:rowOff>
    </xdr:from>
    <xdr:to>
      <xdr:col>17</xdr:col>
      <xdr:colOff>123826</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6" y="657225"/>
          <a:ext cx="146685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17</xdr:col>
      <xdr:colOff>47626</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4611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xdr:colOff>
      <xdr:row>3</xdr:row>
      <xdr:rowOff>152400</xdr:rowOff>
    </xdr:from>
    <xdr:to>
      <xdr:col>17</xdr:col>
      <xdr:colOff>28575</xdr:colOff>
      <xdr:row>20</xdr:row>
      <xdr:rowOff>9525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552450</xdr:colOff>
      <xdr:row>1</xdr:row>
      <xdr:rowOff>0</xdr:rowOff>
    </xdr:from>
    <xdr:to>
      <xdr:col>17</xdr:col>
      <xdr:colOff>19050</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52450" y="161925"/>
          <a:ext cx="14592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28575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5" y="657225"/>
          <a:ext cx="1457325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3</xdr:row>
      <xdr:rowOff>152399</xdr:rowOff>
    </xdr:from>
    <xdr:to>
      <xdr:col>16</xdr:col>
      <xdr:colOff>733425</xdr:colOff>
      <xdr:row>19</xdr:row>
      <xdr:rowOff>190500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17</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455419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17</xdr:col>
      <xdr:colOff>28575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4573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9524</xdr:colOff>
      <xdr:row>3</xdr:row>
      <xdr:rowOff>133350</xdr:rowOff>
    </xdr:from>
    <xdr:to>
      <xdr:col>16</xdr:col>
      <xdr:colOff>800099</xdr:colOff>
      <xdr:row>20</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17</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458277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17</xdr:col>
      <xdr:colOff>57150</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5" y="647700"/>
          <a:ext cx="1460182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9525</xdr:rowOff>
    </xdr:from>
    <xdr:to>
      <xdr:col>17</xdr:col>
      <xdr:colOff>9525</xdr:colOff>
      <xdr:row>19</xdr:row>
      <xdr:rowOff>161925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13</xdr:col>
      <xdr:colOff>66675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28587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57150</xdr:colOff>
      <xdr:row>1</xdr:row>
      <xdr:rowOff>476250</xdr:rowOff>
    </xdr:from>
    <xdr:to>
      <xdr:col>13</xdr:col>
      <xdr:colOff>85725</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638175" y="638175"/>
          <a:ext cx="127920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2</a:t>
          </a:r>
          <a:r>
            <a:rPr lang="es-ES" sz="1600" b="1" baseline="0">
              <a:solidFill>
                <a:schemeClr val="bg1"/>
              </a:solidFill>
              <a:latin typeface="Verdana" panose="020B0604030504040204" pitchFamily="34" charset="0"/>
              <a:ea typeface="Verdana" panose="020B0604030504040204" pitchFamily="34" charset="0"/>
              <a:cs typeface="Verdana" panose="020B0604030504040204" pitchFamily="34" charset="0"/>
            </a:rPr>
            <a:t>T</a:t>
          </a:r>
          <a:r>
            <a:rPr lang="es-ES" sz="1600" b="1">
              <a:latin typeface="Verdana" panose="020B0604030504040204" pitchFamily="34" charset="0"/>
              <a:ea typeface="Verdana" panose="020B0604030504040204" pitchFamily="34" charset="0"/>
              <a:cs typeface="Verdana" panose="020B0604030504040204" pitchFamily="34" charset="0"/>
            </a:rPr>
            <a:t> 2022</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1047750</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47637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20</xdr:col>
      <xdr:colOff>28574</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48208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16</xdr:col>
      <xdr:colOff>1047750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4773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752475</xdr:colOff>
      <xdr:row>3</xdr:row>
      <xdr:rowOff>123824</xdr:rowOff>
    </xdr:from>
    <xdr:to>
      <xdr:col>16</xdr:col>
      <xdr:colOff>1000125</xdr:colOff>
      <xdr:row>19</xdr:row>
      <xdr:rowOff>9524</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47</xdr:row>
      <xdr:rowOff>19050</xdr:rowOff>
    </xdr:from>
    <xdr:to>
      <xdr:col>17</xdr:col>
      <xdr:colOff>76200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50" y="11172825"/>
          <a:ext cx="145732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295276</xdr:colOff>
      <xdr:row>49</xdr:row>
      <xdr:rowOff>95250</xdr:rowOff>
    </xdr:from>
    <xdr:to>
      <xdr:col>17</xdr:col>
      <xdr:colOff>66676</xdr:colOff>
      <xdr:row>69</xdr:row>
      <xdr:rowOff>95251</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F2D808BB-61FF-4ED6-AD75-2F73C4BD04EC}"/>
            </a:ext>
          </a:extLst>
        </xdr:cNvPr>
        <xdr:cNvSpPr/>
      </xdr:nvSpPr>
      <xdr:spPr>
        <a:xfrm flipH="1">
          <a:off x="16230600"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19049</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4858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20</xdr:col>
      <xdr:colOff>19050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6" y="704850"/>
          <a:ext cx="148685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físicas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4</xdr:row>
      <xdr:rowOff>0</xdr:rowOff>
    </xdr:from>
    <xdr:to>
      <xdr:col>16</xdr:col>
      <xdr:colOff>933450</xdr:colOff>
      <xdr:row>19</xdr:row>
      <xdr:rowOff>133350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24</xdr:row>
      <xdr:rowOff>142875</xdr:rowOff>
    </xdr:from>
    <xdr:to>
      <xdr:col>16</xdr:col>
      <xdr:colOff>962025</xdr:colOff>
      <xdr:row>25</xdr:row>
      <xdr:rowOff>9525</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581025" y="6019800"/>
          <a:ext cx="14820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físicas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942975</xdr:colOff>
      <xdr:row>50</xdr:row>
      <xdr:rowOff>28574</xdr:rowOff>
    </xdr:from>
    <xdr:to>
      <xdr:col>16</xdr:col>
      <xdr:colOff>800100</xdr:colOff>
      <xdr:row>67</xdr:row>
      <xdr:rowOff>76200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20</xdr:col>
      <xdr:colOff>19050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46304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9526</xdr:colOff>
      <xdr:row>1</xdr:row>
      <xdr:rowOff>285749</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C00CF349-A999-4CB4-9A7C-821A03565261}"/>
            </a:ext>
          </a:extLst>
        </xdr:cNvPr>
        <xdr:cNvSpPr/>
      </xdr:nvSpPr>
      <xdr:spPr>
        <a:xfrm flipH="1">
          <a:off x="17297400"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1076325</xdr:colOff>
      <xdr:row>1</xdr:row>
      <xdr:rowOff>419100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90500"/>
          <a:ext cx="15192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16</xdr:col>
      <xdr:colOff>1095374</xdr:colOff>
      <xdr:row>2</xdr:row>
      <xdr:rowOff>333375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581025" y="704850"/>
          <a:ext cx="152209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790577</xdr:colOff>
      <xdr:row>4</xdr:row>
      <xdr:rowOff>0</xdr:rowOff>
    </xdr:from>
    <xdr:to>
      <xdr:col>16</xdr:col>
      <xdr:colOff>1085851</xdr:colOff>
      <xdr:row>20</xdr:row>
      <xdr:rowOff>38099</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24</xdr:row>
      <xdr:rowOff>142875</xdr:rowOff>
    </xdr:from>
    <xdr:to>
      <xdr:col>17</xdr:col>
      <xdr:colOff>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5" y="6019800"/>
          <a:ext cx="15259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47625</xdr:colOff>
      <xdr:row>50</xdr:row>
      <xdr:rowOff>66674</xdr:rowOff>
    </xdr:from>
    <xdr:to>
      <xdr:col>20</xdr:col>
      <xdr:colOff>19050</xdr:colOff>
      <xdr:row>67</xdr:row>
      <xdr:rowOff>114300</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20</xdr:col>
      <xdr:colOff>38100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57224" y="11115675"/>
          <a:ext cx="14849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1066799</xdr:colOff>
      <xdr:row>1</xdr:row>
      <xdr:rowOff>0</xdr:rowOff>
    </xdr:from>
    <xdr:to>
      <xdr:col>20</xdr:col>
      <xdr:colOff>1000124</xdr:colOff>
      <xdr:row>1</xdr:row>
      <xdr:rowOff>381000</xdr:rowOff>
    </xdr:to>
    <xdr:sp macro="" textlink="">
      <xdr:nvSpPr>
        <xdr:cNvPr id="3" name="4 Pentágono">
          <a:hlinkClick xmlns:r="http://schemas.openxmlformats.org/officeDocument/2006/relationships" r:id="rId3"/>
          <a:extLst>
            <a:ext uri="{FF2B5EF4-FFF2-40B4-BE49-F238E27FC236}">
              <a16:creationId xmlns:a16="http://schemas.microsoft.com/office/drawing/2014/main" id="{97230EC3-1F36-4FC1-980B-EF2DBCFA3192}"/>
            </a:ext>
          </a:extLst>
        </xdr:cNvPr>
        <xdr:cNvSpPr/>
      </xdr:nvSpPr>
      <xdr:spPr>
        <a:xfrm flipH="1">
          <a:off x="17745074" y="190500"/>
          <a:ext cx="1000125"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9526</xdr:colOff>
      <xdr:row>1</xdr:row>
      <xdr:rowOff>19050</xdr:rowOff>
    </xdr:from>
    <xdr:to>
      <xdr:col>17</xdr:col>
      <xdr:colOff>38101</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590551" y="180975"/>
          <a:ext cx="145732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9525</xdr:rowOff>
    </xdr:from>
    <xdr:to>
      <xdr:col>17</xdr:col>
      <xdr:colOff>28576</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581026" y="685800"/>
          <a:ext cx="14573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xdr:colOff>
      <xdr:row>24</xdr:row>
      <xdr:rowOff>200025</xdr:rowOff>
    </xdr:from>
    <xdr:to>
      <xdr:col>17</xdr:col>
      <xdr:colOff>28576</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6" y="6048375"/>
          <a:ext cx="14573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771526</xdr:colOff>
      <xdr:row>4</xdr:row>
      <xdr:rowOff>19050</xdr:rowOff>
    </xdr:from>
    <xdr:to>
      <xdr:col>17</xdr:col>
      <xdr:colOff>28576</xdr:colOff>
      <xdr:row>20</xdr:row>
      <xdr:rowOff>38100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819149</xdr:colOff>
      <xdr:row>1</xdr:row>
      <xdr:rowOff>0</xdr:rowOff>
    </xdr:from>
    <xdr:to>
      <xdr:col>19</xdr:col>
      <xdr:colOff>28574</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52F5C82F-2AFC-4935-BD2F-5FBEEB669309}"/>
            </a:ext>
          </a:extLst>
        </xdr:cNvPr>
        <xdr:cNvSpPr/>
      </xdr:nvSpPr>
      <xdr:spPr>
        <a:xfrm flipH="1">
          <a:off x="15944849" y="161925"/>
          <a:ext cx="847725"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17</xdr:col>
      <xdr:colOff>38101</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581026" y="171450"/>
          <a:ext cx="145542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17</xdr:col>
      <xdr:colOff>38101</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81026" y="676275"/>
          <a:ext cx="145542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552451</xdr:colOff>
      <xdr:row>24</xdr:row>
      <xdr:rowOff>85725</xdr:rowOff>
    </xdr:from>
    <xdr:to>
      <xdr:col>17</xdr:col>
      <xdr:colOff>9526</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52451" y="5857875"/>
          <a:ext cx="145542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790574</xdr:colOff>
      <xdr:row>3</xdr:row>
      <xdr:rowOff>152400</xdr:rowOff>
    </xdr:from>
    <xdr:to>
      <xdr:col>17</xdr:col>
      <xdr:colOff>19049</xdr:colOff>
      <xdr:row>19</xdr:row>
      <xdr:rowOff>180975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17</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590550" y="180975"/>
          <a:ext cx="145256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581025" y="676275"/>
          <a:ext cx="145446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17</xdr:col>
      <xdr:colOff>76199</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581025" y="5924550"/>
          <a:ext cx="14611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3</xdr:row>
      <xdr:rowOff>142874</xdr:rowOff>
    </xdr:from>
    <xdr:to>
      <xdr:col>16</xdr:col>
      <xdr:colOff>809624</xdr:colOff>
      <xdr:row>19</xdr:row>
      <xdr:rowOff>190501</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8"/>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6" t="s">
        <v>112</v>
      </c>
      <c r="C16" s="66"/>
      <c r="D16" s="66"/>
      <c r="E16" s="66"/>
      <c r="F16" s="15"/>
      <c r="G16" s="15"/>
      <c r="J16" s="5"/>
    </row>
    <row r="17" spans="2:10" ht="21" customHeight="1" x14ac:dyDescent="0.2">
      <c r="B17" s="71" t="s">
        <v>175</v>
      </c>
      <c r="C17" s="71"/>
      <c r="D17" s="71"/>
      <c r="E17" s="71"/>
      <c r="F17" s="71"/>
      <c r="G17" s="75"/>
      <c r="J17" s="5"/>
    </row>
    <row r="18" spans="2:10" ht="21" customHeight="1" x14ac:dyDescent="0.2">
      <c r="B18" s="71" t="s">
        <v>176</v>
      </c>
      <c r="C18" s="71"/>
      <c r="D18" s="71"/>
      <c r="E18" s="71"/>
      <c r="F18" s="75"/>
      <c r="G18" s="71"/>
      <c r="J18" s="5"/>
    </row>
    <row r="19" spans="2:10" ht="21" customHeight="1" x14ac:dyDescent="0.2">
      <c r="B19" s="15" t="s">
        <v>42</v>
      </c>
      <c r="C19" s="15"/>
      <c r="D19" s="15"/>
      <c r="E19" s="15"/>
      <c r="F19" s="15"/>
      <c r="G19" s="15"/>
      <c r="J19" s="5"/>
    </row>
    <row r="20" spans="2:10" ht="21" customHeight="1" x14ac:dyDescent="0.2">
      <c r="B20" s="15" t="s">
        <v>106</v>
      </c>
      <c r="C20" s="15"/>
      <c r="D20" s="15"/>
      <c r="E20" s="15"/>
      <c r="F20" s="15"/>
      <c r="G20" s="15"/>
      <c r="J20" s="5"/>
    </row>
    <row r="21" spans="2:10" ht="21" customHeight="1" x14ac:dyDescent="0.2">
      <c r="B21" s="15" t="s">
        <v>43</v>
      </c>
      <c r="C21" s="15"/>
      <c r="D21" s="15"/>
      <c r="E21" s="15"/>
      <c r="F21" s="15"/>
      <c r="G21" s="15"/>
      <c r="J21" s="5"/>
    </row>
    <row r="22" spans="2:10" ht="21" customHeight="1" x14ac:dyDescent="0.2">
      <c r="B22" s="15" t="s">
        <v>44</v>
      </c>
      <c r="C22" s="15"/>
      <c r="D22" s="15"/>
      <c r="E22" s="15"/>
      <c r="F22" s="15"/>
      <c r="G22" s="15"/>
      <c r="J22" s="5"/>
    </row>
    <row r="23" spans="2:10" ht="21" customHeight="1" x14ac:dyDescent="0.2">
      <c r="B23" s="15" t="s">
        <v>108</v>
      </c>
      <c r="C23" s="15"/>
      <c r="D23" s="15"/>
      <c r="E23" s="15"/>
      <c r="F23" s="15"/>
      <c r="G23" s="15"/>
      <c r="J23" s="5"/>
    </row>
    <row r="24" spans="2:10" ht="21" customHeight="1" x14ac:dyDescent="0.2">
      <c r="B24" s="15" t="s">
        <v>93</v>
      </c>
      <c r="C24" s="15"/>
      <c r="D24" s="15"/>
      <c r="E24" s="15"/>
      <c r="F24" s="15"/>
      <c r="G24" s="15"/>
      <c r="H24" s="15"/>
      <c r="J24" s="5"/>
    </row>
    <row r="25" spans="2:10" ht="21" customHeight="1" x14ac:dyDescent="0.2">
      <c r="B25" s="15" t="s">
        <v>107</v>
      </c>
      <c r="C25" s="28"/>
      <c r="D25" s="28"/>
      <c r="E25" s="28"/>
      <c r="F25" s="15"/>
      <c r="G25" s="15"/>
      <c r="I25" s="5"/>
    </row>
    <row r="26" spans="2:10" ht="21" customHeight="1" x14ac:dyDescent="0.2">
      <c r="B26" s="15" t="s">
        <v>105</v>
      </c>
      <c r="C26" s="15"/>
      <c r="D26" s="15"/>
      <c r="E26" s="15"/>
      <c r="F26" s="15"/>
      <c r="G26" s="15"/>
      <c r="H26" s="15"/>
      <c r="J26" s="5"/>
    </row>
    <row r="27" spans="2:10" ht="18" customHeight="1" x14ac:dyDescent="0.25">
      <c r="B27" s="64" t="s">
        <v>170</v>
      </c>
      <c r="C27" s="2"/>
      <c r="D27"/>
      <c r="E27"/>
      <c r="F27"/>
      <c r="G27"/>
      <c r="H27"/>
      <c r="I27"/>
      <c r="J27"/>
    </row>
    <row r="28" spans="2:10" ht="15" x14ac:dyDescent="0.2">
      <c r="I28" s="9"/>
      <c r="J28" s="6"/>
    </row>
  </sheetData>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8:J28" location="'Lanzamientos 1· instancia prov'!A1" display="Lanzamientos recibidos en los Juzgados de 1ª  instancia por provincias" xr:uid="{00000000-0004-0000-0000-000007000000}"/>
    <hyperlink ref="B20:D20" location="'Concursos declarados art. 176 b'!A1" display="Concursos declarados art. 176 bis por TSJ" xr:uid="{00000000-0004-0000-0000-00000A000000}"/>
    <hyperlink ref="B20:F20" location="'Con. declarados art.176 b TSJ'!A1" display="Concursos declarados art. 176 bis por TSJ" xr:uid="{00000000-0004-0000-0000-00000C000000}"/>
    <hyperlink ref="B19:D19"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0:G20" location="'Con. declarados concluidos TSJ'!A1" display="Concursos declarados concluidos art. 176 bis por TSJ" xr:uid="{00000000-0004-0000-0000-000015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G24" location="'Consecutivos tramite TSJ'!A1" display="Concursos consecutivos admitidos a trámite por TSJ" xr:uid="{00000000-0004-0000-0000-000018000000}"/>
    <hyperlink ref="B26:H26" location="'Consecutivos declar conclu  TSJ'!A1" display="Concursos consecutivos declarados y concluidos art. 176 bis por TSJ" xr:uid="{00000000-0004-0000-0000-000019000000}"/>
    <hyperlink ref="B25" location="'Consecutivos declarados TSJ'!A1" display="Consecutivos declarados TSJ'!A1" xr:uid="{BF93C2C5-D99F-4285-A0C5-4C2E28945FC5}"/>
    <hyperlink ref="B17" location="'Conc pres TSJ  pers fis empresa'!A1" display="Concursos presentados por TSJ. Personas físicas empresarios" xr:uid="{626B6E15-06FF-4C48-A1C2-D27DF6094749}"/>
    <hyperlink ref="B27" location="Provincias!A1" display="Datos provinciales" xr:uid="{50BA5849-DC44-4113-8B6D-569343D14BDA}"/>
    <hyperlink ref="B16:E16" location="'Concursos presentados TSJ total'!A1" display="Total concursos presentados por TSJ" xr:uid="{973A79F4-0062-4658-BB92-4F04BF2B19AE}"/>
    <hyperlink ref="B18" location="'Concursos presentados TSJ'!A1" display="Concursos presentados por TSJ" xr:uid="{F5EC2A62-C073-45C6-A133-D391C9DC0D33}"/>
    <hyperlink ref="B18:E18" location="'Conc pres TSJ persona juridica'!A1" display="Concursos presentados por TSJ. Personas jurídicas" xr:uid="{5EF6804E-EC4C-40CA-BB7A-E36CFE605B84}"/>
    <hyperlink ref="B17:G17" location="'Concursos TSJ  pers fis empresa'!A1" display="Concursos presentados por TSJ. Personas físicas empresarios" xr:uid="{E132A12C-52C7-476B-A36B-E5A771A9C6A1}"/>
    <hyperlink ref="B18:F18" location="'Concursos TSJ persona juridica'!A1" display="Concursos presentados por TSJ. Personas jurídicas" xr:uid="{B37AAA1A-3D4D-43D0-9D93-72C21E974EEB}"/>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111</v>
      </c>
      <c r="D5" s="31" t="s">
        <v>171</v>
      </c>
      <c r="E5" s="31" t="s">
        <v>172</v>
      </c>
      <c r="F5" s="52" t="s">
        <v>173</v>
      </c>
      <c r="G5" s="31" t="s">
        <v>174</v>
      </c>
      <c r="H5" s="31" t="s">
        <v>181</v>
      </c>
    </row>
    <row r="6" spans="2:17" ht="17.100000000000001" customHeight="1" thickBot="1" x14ac:dyDescent="0.25">
      <c r="B6" s="33" t="s">
        <v>30</v>
      </c>
      <c r="C6" s="34">
        <v>98</v>
      </c>
      <c r="D6" s="34">
        <v>103</v>
      </c>
      <c r="E6" s="34">
        <v>64</v>
      </c>
      <c r="F6" s="34">
        <v>101</v>
      </c>
      <c r="G6" s="34">
        <v>108</v>
      </c>
      <c r="H6" s="34">
        <v>96</v>
      </c>
    </row>
    <row r="7" spans="2:17" ht="17.100000000000001" customHeight="1" thickBot="1" x14ac:dyDescent="0.25">
      <c r="B7" s="33" t="s">
        <v>31</v>
      </c>
      <c r="C7" s="34">
        <v>24</v>
      </c>
      <c r="D7" s="34">
        <v>21</v>
      </c>
      <c r="E7" s="34">
        <v>17</v>
      </c>
      <c r="F7" s="34">
        <v>16</v>
      </c>
      <c r="G7" s="34">
        <v>22</v>
      </c>
      <c r="H7" s="34">
        <v>19</v>
      </c>
    </row>
    <row r="8" spans="2:17" ht="17.100000000000001" customHeight="1" thickBot="1" x14ac:dyDescent="0.25">
      <c r="B8" s="33" t="s">
        <v>99</v>
      </c>
      <c r="C8" s="34">
        <v>12</v>
      </c>
      <c r="D8" s="34">
        <v>15</v>
      </c>
      <c r="E8" s="34">
        <v>6</v>
      </c>
      <c r="F8" s="34">
        <v>4</v>
      </c>
      <c r="G8" s="34">
        <v>9</v>
      </c>
      <c r="H8" s="34">
        <v>20</v>
      </c>
    </row>
    <row r="9" spans="2:17" ht="17.100000000000001" customHeight="1" thickBot="1" x14ac:dyDescent="0.25">
      <c r="B9" s="33" t="s">
        <v>26</v>
      </c>
      <c r="C9" s="34">
        <v>33</v>
      </c>
      <c r="D9" s="34">
        <v>24</v>
      </c>
      <c r="E9" s="34">
        <v>11</v>
      </c>
      <c r="F9" s="34">
        <v>12</v>
      </c>
      <c r="G9" s="34">
        <v>31</v>
      </c>
      <c r="H9" s="34">
        <v>26</v>
      </c>
    </row>
    <row r="10" spans="2:17" ht="17.100000000000001" customHeight="1" thickBot="1" x14ac:dyDescent="0.25">
      <c r="B10" s="33" t="s">
        <v>8</v>
      </c>
      <c r="C10" s="34">
        <v>41</v>
      </c>
      <c r="D10" s="34">
        <v>24</v>
      </c>
      <c r="E10" s="34">
        <v>19</v>
      </c>
      <c r="F10" s="34">
        <v>7</v>
      </c>
      <c r="G10" s="34">
        <v>37</v>
      </c>
      <c r="H10" s="34">
        <v>33</v>
      </c>
    </row>
    <row r="11" spans="2:17" ht="17.100000000000001" customHeight="1" thickBot="1" x14ac:dyDescent="0.25">
      <c r="B11" s="33" t="s">
        <v>9</v>
      </c>
      <c r="C11" s="34">
        <v>5</v>
      </c>
      <c r="D11" s="34">
        <v>9</v>
      </c>
      <c r="E11" s="34">
        <v>5</v>
      </c>
      <c r="F11" s="34">
        <v>9</v>
      </c>
      <c r="G11" s="34">
        <v>9</v>
      </c>
      <c r="H11" s="34">
        <v>3</v>
      </c>
    </row>
    <row r="12" spans="2:17" ht="17.100000000000001" customHeight="1" thickBot="1" x14ac:dyDescent="0.25">
      <c r="B12" s="33" t="s">
        <v>32</v>
      </c>
      <c r="C12" s="34">
        <v>36</v>
      </c>
      <c r="D12" s="34">
        <v>27</v>
      </c>
      <c r="E12" s="34">
        <v>22</v>
      </c>
      <c r="F12" s="34">
        <v>31</v>
      </c>
      <c r="G12" s="34">
        <v>34</v>
      </c>
      <c r="H12" s="34">
        <v>40</v>
      </c>
    </row>
    <row r="13" spans="2:17" ht="17.100000000000001" customHeight="1" thickBot="1" x14ac:dyDescent="0.25">
      <c r="B13" s="33" t="s">
        <v>28</v>
      </c>
      <c r="C13" s="34">
        <v>10</v>
      </c>
      <c r="D13" s="34">
        <v>12</v>
      </c>
      <c r="E13" s="34">
        <v>8</v>
      </c>
      <c r="F13" s="34">
        <v>12</v>
      </c>
      <c r="G13" s="34">
        <v>5</v>
      </c>
      <c r="H13" s="34">
        <v>7</v>
      </c>
    </row>
    <row r="14" spans="2:17" ht="17.100000000000001" customHeight="1" thickBot="1" x14ac:dyDescent="0.25">
      <c r="B14" s="33" t="s">
        <v>18</v>
      </c>
      <c r="C14" s="34">
        <v>267</v>
      </c>
      <c r="D14" s="34">
        <v>245</v>
      </c>
      <c r="E14" s="34">
        <v>255</v>
      </c>
      <c r="F14" s="34">
        <v>284</v>
      </c>
      <c r="G14" s="34">
        <v>352</v>
      </c>
      <c r="H14" s="34">
        <v>305</v>
      </c>
    </row>
    <row r="15" spans="2:17" ht="17.100000000000001" customHeight="1" thickBot="1" x14ac:dyDescent="0.25">
      <c r="B15" s="33" t="s">
        <v>27</v>
      </c>
      <c r="C15" s="34">
        <v>105</v>
      </c>
      <c r="D15" s="34">
        <v>67</v>
      </c>
      <c r="E15" s="34">
        <v>49</v>
      </c>
      <c r="F15" s="34">
        <v>56</v>
      </c>
      <c r="G15" s="34">
        <v>63</v>
      </c>
      <c r="H15" s="34">
        <v>62</v>
      </c>
    </row>
    <row r="16" spans="2:17" ht="17.100000000000001" customHeight="1" thickBot="1" x14ac:dyDescent="0.25">
      <c r="B16" s="33" t="s">
        <v>15</v>
      </c>
      <c r="C16" s="34">
        <v>13</v>
      </c>
      <c r="D16" s="34">
        <v>16</v>
      </c>
      <c r="E16" s="34">
        <v>6</v>
      </c>
      <c r="F16" s="34">
        <v>19</v>
      </c>
      <c r="G16" s="34">
        <v>8</v>
      </c>
      <c r="H16" s="34">
        <v>8</v>
      </c>
    </row>
    <row r="17" spans="2:14" ht="17.100000000000001" customHeight="1" thickBot="1" x14ac:dyDescent="0.25">
      <c r="B17" s="33" t="s">
        <v>10</v>
      </c>
      <c r="C17" s="34">
        <v>68</v>
      </c>
      <c r="D17" s="34">
        <v>53</v>
      </c>
      <c r="E17" s="34">
        <v>41</v>
      </c>
      <c r="F17" s="34">
        <v>57</v>
      </c>
      <c r="G17" s="34">
        <v>68</v>
      </c>
      <c r="H17" s="34">
        <v>65</v>
      </c>
    </row>
    <row r="18" spans="2:14" ht="17.100000000000001" customHeight="1" thickBot="1" x14ac:dyDescent="0.25">
      <c r="B18" s="33" t="s">
        <v>100</v>
      </c>
      <c r="C18" s="34">
        <v>156</v>
      </c>
      <c r="D18" s="34">
        <v>122</v>
      </c>
      <c r="E18" s="34">
        <v>58</v>
      </c>
      <c r="F18" s="34">
        <v>116</v>
      </c>
      <c r="G18" s="34">
        <v>151</v>
      </c>
      <c r="H18" s="34">
        <v>116</v>
      </c>
    </row>
    <row r="19" spans="2:14" ht="17.100000000000001" customHeight="1" thickBot="1" x14ac:dyDescent="0.25">
      <c r="B19" s="33" t="s">
        <v>101</v>
      </c>
      <c r="C19" s="34">
        <v>28</v>
      </c>
      <c r="D19" s="34">
        <v>26</v>
      </c>
      <c r="E19" s="34">
        <v>19</v>
      </c>
      <c r="F19" s="34">
        <v>19</v>
      </c>
      <c r="G19" s="34">
        <v>30</v>
      </c>
      <c r="H19" s="34">
        <v>42</v>
      </c>
    </row>
    <row r="20" spans="2:14" ht="17.100000000000001" customHeight="1" thickBot="1" x14ac:dyDescent="0.25">
      <c r="B20" s="33" t="s">
        <v>102</v>
      </c>
      <c r="C20" s="34">
        <v>11</v>
      </c>
      <c r="D20" s="34">
        <v>9</v>
      </c>
      <c r="E20" s="34">
        <v>9</v>
      </c>
      <c r="F20" s="34">
        <v>7</v>
      </c>
      <c r="G20" s="34">
        <v>7</v>
      </c>
      <c r="H20" s="34">
        <v>12</v>
      </c>
    </row>
    <row r="21" spans="2:14" ht="17.100000000000001" customHeight="1" thickBot="1" x14ac:dyDescent="0.25">
      <c r="B21" s="33" t="s">
        <v>29</v>
      </c>
      <c r="C21" s="34">
        <v>16</v>
      </c>
      <c r="D21" s="34">
        <v>12</v>
      </c>
      <c r="E21" s="34">
        <v>26</v>
      </c>
      <c r="F21" s="34">
        <v>9</v>
      </c>
      <c r="G21" s="34">
        <v>54</v>
      </c>
      <c r="H21" s="34">
        <v>37</v>
      </c>
      <c r="K21" s="67"/>
      <c r="L21" s="67"/>
      <c r="M21" s="67"/>
      <c r="N21" s="67"/>
    </row>
    <row r="22" spans="2:14" ht="17.100000000000001" customHeight="1" thickBot="1" x14ac:dyDescent="0.25">
      <c r="B22" s="33" t="s">
        <v>11</v>
      </c>
      <c r="C22" s="34">
        <v>9</v>
      </c>
      <c r="D22" s="34">
        <v>3</v>
      </c>
      <c r="E22" s="34">
        <v>4</v>
      </c>
      <c r="F22" s="34">
        <v>3</v>
      </c>
      <c r="G22" s="34">
        <v>6</v>
      </c>
      <c r="H22" s="34">
        <v>8</v>
      </c>
    </row>
    <row r="23" spans="2:14" ht="17.100000000000001" customHeight="1" thickBot="1" x14ac:dyDescent="0.25">
      <c r="B23" s="54" t="s">
        <v>16</v>
      </c>
      <c r="C23" s="53">
        <v>932</v>
      </c>
      <c r="D23" s="53">
        <v>788</v>
      </c>
      <c r="E23" s="53">
        <v>619</v>
      </c>
      <c r="F23" s="53">
        <v>762</v>
      </c>
      <c r="G23" s="53">
        <f>SUM(G6:G22)</f>
        <v>994</v>
      </c>
      <c r="H23" s="53">
        <f>SUM(H6:H22)</f>
        <v>899</v>
      </c>
    </row>
    <row r="24" spans="2:14" ht="25.5" customHeight="1" x14ac:dyDescent="0.2"/>
    <row r="25" spans="2:14" ht="33.75" customHeight="1" x14ac:dyDescent="0.2">
      <c r="B25" s="55"/>
      <c r="C25" s="55"/>
      <c r="D25" s="55"/>
      <c r="E25" s="55"/>
    </row>
    <row r="27" spans="2:14" ht="39" customHeight="1" x14ac:dyDescent="0.2">
      <c r="C27" s="32" t="s">
        <v>178</v>
      </c>
      <c r="D27" s="32" t="s">
        <v>184</v>
      </c>
    </row>
    <row r="28" spans="2:14" ht="17.100000000000001" customHeight="1" thickBot="1" x14ac:dyDescent="0.25">
      <c r="B28" s="33" t="s">
        <v>30</v>
      </c>
      <c r="C28" s="35">
        <f>+IF(C6&gt;0,(G6-C6)/C6,"-")</f>
        <v>0.10204081632653061</v>
      </c>
      <c r="D28" s="35">
        <f>+IF(D6&gt;0,(H6-D6)/D6,"-")</f>
        <v>-6.7961165048543687E-2</v>
      </c>
    </row>
    <row r="29" spans="2:14" ht="17.100000000000001" customHeight="1" thickBot="1" x14ac:dyDescent="0.25">
      <c r="B29" s="33" t="s">
        <v>31</v>
      </c>
      <c r="C29" s="35">
        <f t="shared" ref="C29:C45" si="0">+IF(C7&gt;0,(G7-C7)/C7,"-")</f>
        <v>-8.3333333333333329E-2</v>
      </c>
      <c r="D29" s="35">
        <f t="shared" ref="D29:D45" si="1">+IF(D7&gt;0,(H7-D7)/D7,"-")</f>
        <v>-9.5238095238095233E-2</v>
      </c>
    </row>
    <row r="30" spans="2:14" ht="17.100000000000001" customHeight="1" thickBot="1" x14ac:dyDescent="0.25">
      <c r="B30" s="33" t="s">
        <v>99</v>
      </c>
      <c r="C30" s="35">
        <f t="shared" si="0"/>
        <v>-0.25</v>
      </c>
      <c r="D30" s="35">
        <f t="shared" si="1"/>
        <v>0.33333333333333331</v>
      </c>
    </row>
    <row r="31" spans="2:14" ht="17.100000000000001" customHeight="1" thickBot="1" x14ac:dyDescent="0.25">
      <c r="B31" s="33" t="s">
        <v>26</v>
      </c>
      <c r="C31" s="35">
        <f t="shared" si="0"/>
        <v>-6.0606060606060608E-2</v>
      </c>
      <c r="D31" s="35">
        <f t="shared" si="1"/>
        <v>8.3333333333333329E-2</v>
      </c>
    </row>
    <row r="32" spans="2:14" ht="17.100000000000001" customHeight="1" thickBot="1" x14ac:dyDescent="0.25">
      <c r="B32" s="33" t="s">
        <v>8</v>
      </c>
      <c r="C32" s="35">
        <f t="shared" si="0"/>
        <v>-9.7560975609756101E-2</v>
      </c>
      <c r="D32" s="35">
        <f t="shared" si="1"/>
        <v>0.375</v>
      </c>
    </row>
    <row r="33" spans="2:4" ht="17.100000000000001" customHeight="1" thickBot="1" x14ac:dyDescent="0.25">
      <c r="B33" s="33" t="s">
        <v>9</v>
      </c>
      <c r="C33" s="35">
        <f t="shared" si="0"/>
        <v>0.8</v>
      </c>
      <c r="D33" s="35">
        <f t="shared" si="1"/>
        <v>-0.66666666666666663</v>
      </c>
    </row>
    <row r="34" spans="2:4" ht="17.100000000000001" customHeight="1" thickBot="1" x14ac:dyDescent="0.25">
      <c r="B34" s="33" t="s">
        <v>32</v>
      </c>
      <c r="C34" s="35">
        <f t="shared" si="0"/>
        <v>-5.5555555555555552E-2</v>
      </c>
      <c r="D34" s="35">
        <f t="shared" si="1"/>
        <v>0.48148148148148145</v>
      </c>
    </row>
    <row r="35" spans="2:4" ht="17.100000000000001" customHeight="1" thickBot="1" x14ac:dyDescent="0.25">
      <c r="B35" s="33" t="s">
        <v>28</v>
      </c>
      <c r="C35" s="35">
        <f t="shared" si="0"/>
        <v>-0.5</v>
      </c>
      <c r="D35" s="35">
        <f t="shared" si="1"/>
        <v>-0.41666666666666669</v>
      </c>
    </row>
    <row r="36" spans="2:4" ht="17.100000000000001" customHeight="1" thickBot="1" x14ac:dyDescent="0.25">
      <c r="B36" s="33" t="s">
        <v>18</v>
      </c>
      <c r="C36" s="35">
        <f t="shared" si="0"/>
        <v>0.31835205992509363</v>
      </c>
      <c r="D36" s="35">
        <f t="shared" si="1"/>
        <v>0.24489795918367346</v>
      </c>
    </row>
    <row r="37" spans="2:4" ht="17.100000000000001" customHeight="1" thickBot="1" x14ac:dyDescent="0.25">
      <c r="B37" s="33" t="s">
        <v>27</v>
      </c>
      <c r="C37" s="35">
        <f t="shared" si="0"/>
        <v>-0.4</v>
      </c>
      <c r="D37" s="35">
        <f t="shared" si="1"/>
        <v>-7.4626865671641784E-2</v>
      </c>
    </row>
    <row r="38" spans="2:4" ht="17.100000000000001" customHeight="1" thickBot="1" x14ac:dyDescent="0.25">
      <c r="B38" s="33" t="s">
        <v>15</v>
      </c>
      <c r="C38" s="35">
        <f t="shared" si="0"/>
        <v>-0.38461538461538464</v>
      </c>
      <c r="D38" s="35">
        <f t="shared" si="1"/>
        <v>-0.5</v>
      </c>
    </row>
    <row r="39" spans="2:4" ht="17.100000000000001" customHeight="1" thickBot="1" x14ac:dyDescent="0.25">
      <c r="B39" s="33" t="s">
        <v>10</v>
      </c>
      <c r="C39" s="35">
        <f t="shared" si="0"/>
        <v>0</v>
      </c>
      <c r="D39" s="35">
        <f t="shared" si="1"/>
        <v>0.22641509433962265</v>
      </c>
    </row>
    <row r="40" spans="2:4" ht="17.100000000000001" customHeight="1" thickBot="1" x14ac:dyDescent="0.25">
      <c r="B40" s="33" t="s">
        <v>100</v>
      </c>
      <c r="C40" s="35">
        <f t="shared" si="0"/>
        <v>-3.2051282051282048E-2</v>
      </c>
      <c r="D40" s="35">
        <f t="shared" si="1"/>
        <v>-4.9180327868852458E-2</v>
      </c>
    </row>
    <row r="41" spans="2:4" ht="17.100000000000001" customHeight="1" thickBot="1" x14ac:dyDescent="0.25">
      <c r="B41" s="33" t="s">
        <v>101</v>
      </c>
      <c r="C41" s="35">
        <f t="shared" si="0"/>
        <v>7.1428571428571425E-2</v>
      </c>
      <c r="D41" s="35">
        <f t="shared" si="1"/>
        <v>0.61538461538461542</v>
      </c>
    </row>
    <row r="42" spans="2:4" ht="17.100000000000001" customHeight="1" thickBot="1" x14ac:dyDescent="0.25">
      <c r="B42" s="33" t="s">
        <v>102</v>
      </c>
      <c r="C42" s="35">
        <f t="shared" si="0"/>
        <v>-0.36363636363636365</v>
      </c>
      <c r="D42" s="35">
        <f t="shared" si="1"/>
        <v>0.33333333333333331</v>
      </c>
    </row>
    <row r="43" spans="2:4" ht="17.100000000000001" customHeight="1" thickBot="1" x14ac:dyDescent="0.25">
      <c r="B43" s="33" t="s">
        <v>29</v>
      </c>
      <c r="C43" s="35">
        <f t="shared" si="0"/>
        <v>2.375</v>
      </c>
      <c r="D43" s="35">
        <f t="shared" si="1"/>
        <v>2.0833333333333335</v>
      </c>
    </row>
    <row r="44" spans="2:4" ht="17.100000000000001" customHeight="1" thickBot="1" x14ac:dyDescent="0.25">
      <c r="B44" s="33" t="s">
        <v>11</v>
      </c>
      <c r="C44" s="35">
        <f t="shared" si="0"/>
        <v>-0.33333333333333331</v>
      </c>
      <c r="D44" s="35">
        <f t="shared" si="1"/>
        <v>1.6666666666666667</v>
      </c>
    </row>
    <row r="45" spans="2:4" ht="17.100000000000001" customHeight="1" thickBot="1" x14ac:dyDescent="0.25">
      <c r="B45" s="54" t="s">
        <v>16</v>
      </c>
      <c r="C45" s="56">
        <f t="shared" si="0"/>
        <v>6.652360515021459E-2</v>
      </c>
      <c r="D45" s="56">
        <f t="shared" si="1"/>
        <v>0.14086294416243655</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172</v>
      </c>
      <c r="F5" s="52" t="s">
        <v>173</v>
      </c>
      <c r="G5" s="31" t="s">
        <v>174</v>
      </c>
      <c r="H5" s="31" t="s">
        <v>181</v>
      </c>
      <c r="I5" s="25"/>
      <c r="J5" s="25"/>
    </row>
    <row r="6" spans="2:18" s="25" customFormat="1" ht="17.100000000000001" customHeight="1" thickBot="1" x14ac:dyDescent="0.25">
      <c r="B6" s="33" t="s">
        <v>30</v>
      </c>
      <c r="C6" s="34">
        <v>14</v>
      </c>
      <c r="D6" s="34">
        <v>4</v>
      </c>
      <c r="E6" s="34">
        <v>10</v>
      </c>
      <c r="F6" s="62">
        <v>7</v>
      </c>
      <c r="G6" s="62">
        <v>5</v>
      </c>
      <c r="H6" s="62">
        <v>9</v>
      </c>
    </row>
    <row r="7" spans="2:18" s="25" customFormat="1" ht="17.100000000000001" customHeight="1" thickBot="1" x14ac:dyDescent="0.25">
      <c r="B7" s="33" t="s">
        <v>31</v>
      </c>
      <c r="C7" s="34">
        <v>10</v>
      </c>
      <c r="D7" s="34">
        <v>21</v>
      </c>
      <c r="E7" s="34">
        <v>3</v>
      </c>
      <c r="F7" s="62">
        <v>7</v>
      </c>
      <c r="G7" s="62">
        <v>2</v>
      </c>
      <c r="H7" s="62">
        <v>2</v>
      </c>
    </row>
    <row r="8" spans="2:18" s="25" customFormat="1" ht="17.100000000000001" customHeight="1" thickBot="1" x14ac:dyDescent="0.25">
      <c r="B8" s="33" t="s">
        <v>99</v>
      </c>
      <c r="C8" s="34">
        <v>3</v>
      </c>
      <c r="D8" s="34">
        <v>1</v>
      </c>
      <c r="E8" s="34">
        <v>4</v>
      </c>
      <c r="F8" s="62">
        <v>0</v>
      </c>
      <c r="G8" s="62">
        <v>2</v>
      </c>
      <c r="H8" s="62">
        <v>6</v>
      </c>
    </row>
    <row r="9" spans="2:18" s="25" customFormat="1" ht="17.100000000000001" customHeight="1" thickBot="1" x14ac:dyDescent="0.25">
      <c r="B9" s="33" t="s">
        <v>26</v>
      </c>
      <c r="C9" s="34">
        <v>1</v>
      </c>
      <c r="D9" s="34">
        <v>6</v>
      </c>
      <c r="E9" s="34">
        <v>1</v>
      </c>
      <c r="F9" s="62">
        <v>0</v>
      </c>
      <c r="G9" s="62">
        <v>1</v>
      </c>
      <c r="H9" s="62">
        <v>7</v>
      </c>
    </row>
    <row r="10" spans="2:18" s="25" customFormat="1" ht="17.100000000000001" customHeight="1" thickBot="1" x14ac:dyDescent="0.25">
      <c r="B10" s="33" t="s">
        <v>8</v>
      </c>
      <c r="C10" s="34">
        <v>3</v>
      </c>
      <c r="D10" s="34">
        <v>3</v>
      </c>
      <c r="E10" s="34">
        <v>2</v>
      </c>
      <c r="F10" s="62">
        <v>5</v>
      </c>
      <c r="G10" s="62">
        <v>3</v>
      </c>
      <c r="H10" s="62">
        <v>3</v>
      </c>
    </row>
    <row r="11" spans="2:18" s="25" customFormat="1" ht="17.100000000000001" customHeight="1" thickBot="1" x14ac:dyDescent="0.25">
      <c r="B11" s="33" t="s">
        <v>9</v>
      </c>
      <c r="C11" s="34">
        <v>3</v>
      </c>
      <c r="D11" s="34">
        <v>1</v>
      </c>
      <c r="E11" s="34">
        <v>1</v>
      </c>
      <c r="F11" s="62">
        <v>0</v>
      </c>
      <c r="G11" s="62">
        <v>1</v>
      </c>
      <c r="H11" s="62">
        <v>2</v>
      </c>
    </row>
    <row r="12" spans="2:18" s="25" customFormat="1" ht="17.100000000000001" customHeight="1" thickBot="1" x14ac:dyDescent="0.25">
      <c r="B12" s="33" t="s">
        <v>32</v>
      </c>
      <c r="C12" s="34">
        <v>3</v>
      </c>
      <c r="D12" s="34">
        <v>4</v>
      </c>
      <c r="E12" s="34">
        <v>4</v>
      </c>
      <c r="F12" s="62">
        <v>1</v>
      </c>
      <c r="G12" s="62">
        <v>12</v>
      </c>
      <c r="H12" s="62">
        <v>0</v>
      </c>
    </row>
    <row r="13" spans="2:18" s="25" customFormat="1" ht="17.100000000000001" customHeight="1" thickBot="1" x14ac:dyDescent="0.25">
      <c r="B13" s="33" t="s">
        <v>28</v>
      </c>
      <c r="C13" s="34">
        <v>1</v>
      </c>
      <c r="D13" s="34">
        <v>1</v>
      </c>
      <c r="E13" s="34">
        <v>3</v>
      </c>
      <c r="F13" s="62">
        <v>2</v>
      </c>
      <c r="G13" s="62">
        <v>0</v>
      </c>
      <c r="H13" s="62">
        <v>0</v>
      </c>
    </row>
    <row r="14" spans="2:18" s="25" customFormat="1" ht="17.100000000000001" customHeight="1" thickBot="1" x14ac:dyDescent="0.25">
      <c r="B14" s="33" t="s">
        <v>18</v>
      </c>
      <c r="C14" s="34">
        <v>51</v>
      </c>
      <c r="D14" s="34">
        <v>36</v>
      </c>
      <c r="E14" s="34">
        <v>31</v>
      </c>
      <c r="F14" s="62">
        <v>24</v>
      </c>
      <c r="G14" s="62">
        <v>34</v>
      </c>
      <c r="H14" s="62">
        <v>22</v>
      </c>
    </row>
    <row r="15" spans="2:18" s="25" customFormat="1" ht="17.100000000000001" customHeight="1" thickBot="1" x14ac:dyDescent="0.25">
      <c r="B15" s="33" t="s">
        <v>27</v>
      </c>
      <c r="C15" s="34">
        <v>10</v>
      </c>
      <c r="D15" s="34">
        <v>9</v>
      </c>
      <c r="E15" s="34">
        <v>3</v>
      </c>
      <c r="F15" s="62">
        <v>8</v>
      </c>
      <c r="G15" s="62">
        <v>9</v>
      </c>
      <c r="H15" s="62">
        <v>9</v>
      </c>
    </row>
    <row r="16" spans="2:18" s="25" customFormat="1" ht="17.100000000000001" customHeight="1" thickBot="1" x14ac:dyDescent="0.25">
      <c r="B16" s="33" t="s">
        <v>15</v>
      </c>
      <c r="C16" s="34">
        <v>2</v>
      </c>
      <c r="D16" s="34">
        <v>3</v>
      </c>
      <c r="E16" s="34">
        <v>0</v>
      </c>
      <c r="F16" s="62">
        <v>0</v>
      </c>
      <c r="G16" s="62">
        <v>0</v>
      </c>
      <c r="H16" s="62">
        <v>0</v>
      </c>
    </row>
    <row r="17" spans="2:10" s="25" customFormat="1" ht="17.100000000000001" customHeight="1" thickBot="1" x14ac:dyDescent="0.25">
      <c r="B17" s="33" t="s">
        <v>10</v>
      </c>
      <c r="C17" s="34">
        <v>10</v>
      </c>
      <c r="D17" s="34">
        <v>23</v>
      </c>
      <c r="E17" s="34">
        <v>11</v>
      </c>
      <c r="F17" s="62">
        <v>6</v>
      </c>
      <c r="G17" s="62">
        <v>8</v>
      </c>
      <c r="H17" s="62">
        <v>8</v>
      </c>
    </row>
    <row r="18" spans="2:10" s="25" customFormat="1" ht="17.100000000000001" customHeight="1" thickBot="1" x14ac:dyDescent="0.25">
      <c r="B18" s="33" t="s">
        <v>100</v>
      </c>
      <c r="C18" s="34">
        <v>27</v>
      </c>
      <c r="D18" s="34">
        <v>20</v>
      </c>
      <c r="E18" s="34">
        <v>19</v>
      </c>
      <c r="F18" s="62">
        <v>19</v>
      </c>
      <c r="G18" s="62">
        <v>13</v>
      </c>
      <c r="H18" s="62">
        <v>16</v>
      </c>
    </row>
    <row r="19" spans="2:10" s="25" customFormat="1" ht="17.100000000000001" customHeight="1" thickBot="1" x14ac:dyDescent="0.25">
      <c r="B19" s="33" t="s">
        <v>101</v>
      </c>
      <c r="C19" s="34">
        <v>0</v>
      </c>
      <c r="D19" s="34">
        <v>3</v>
      </c>
      <c r="E19" s="34">
        <v>1</v>
      </c>
      <c r="F19" s="62">
        <v>4</v>
      </c>
      <c r="G19" s="62">
        <v>2</v>
      </c>
      <c r="H19" s="62">
        <v>2</v>
      </c>
    </row>
    <row r="20" spans="2:10" s="25" customFormat="1" ht="17.100000000000001" customHeight="1" thickBot="1" x14ac:dyDescent="0.25">
      <c r="B20" s="33" t="s">
        <v>102</v>
      </c>
      <c r="C20" s="34">
        <v>0</v>
      </c>
      <c r="D20" s="34">
        <v>2</v>
      </c>
      <c r="E20" s="34">
        <v>2</v>
      </c>
      <c r="F20" s="62">
        <v>2</v>
      </c>
      <c r="G20" s="62">
        <v>2</v>
      </c>
      <c r="H20" s="62">
        <v>2</v>
      </c>
    </row>
    <row r="21" spans="2:10" s="25" customFormat="1" ht="17.100000000000001" customHeight="1" thickBot="1" x14ac:dyDescent="0.25">
      <c r="B21" s="33" t="s">
        <v>29</v>
      </c>
      <c r="C21" s="34">
        <v>15</v>
      </c>
      <c r="D21" s="34">
        <v>7</v>
      </c>
      <c r="E21" s="34">
        <v>8</v>
      </c>
      <c r="F21" s="62">
        <v>15</v>
      </c>
      <c r="G21" s="62">
        <v>16</v>
      </c>
      <c r="H21" s="62">
        <v>8</v>
      </c>
    </row>
    <row r="22" spans="2:10" s="25" customFormat="1" ht="17.100000000000001" customHeight="1" thickBot="1" x14ac:dyDescent="0.25">
      <c r="B22" s="33" t="s">
        <v>11</v>
      </c>
      <c r="C22" s="34">
        <v>0</v>
      </c>
      <c r="D22" s="34">
        <v>0</v>
      </c>
      <c r="E22" s="34">
        <v>2</v>
      </c>
      <c r="F22" s="62">
        <v>0</v>
      </c>
      <c r="G22" s="62">
        <v>0</v>
      </c>
      <c r="H22" s="62">
        <v>2</v>
      </c>
    </row>
    <row r="23" spans="2:10" s="25" customFormat="1" ht="17.100000000000001" customHeight="1" thickBot="1" x14ac:dyDescent="0.25">
      <c r="B23" s="54" t="s">
        <v>16</v>
      </c>
      <c r="C23" s="53">
        <v>153</v>
      </c>
      <c r="D23" s="53">
        <v>144</v>
      </c>
      <c r="E23" s="53">
        <v>105</v>
      </c>
      <c r="F23" s="53">
        <v>100</v>
      </c>
      <c r="G23" s="53">
        <f>SUM(G6:G22)</f>
        <v>110</v>
      </c>
      <c r="H23" s="53">
        <f>SUM(H6:H22)</f>
        <v>98</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178</v>
      </c>
      <c r="D27" s="32" t="s">
        <v>178</v>
      </c>
      <c r="E27" s="7"/>
      <c r="F27" s="7"/>
      <c r="G27" s="7"/>
    </row>
    <row r="28" spans="2:10" s="25" customFormat="1" ht="17.100000000000001" customHeight="1" thickBot="1" x14ac:dyDescent="0.25">
      <c r="B28" s="33" t="s">
        <v>30</v>
      </c>
      <c r="C28" s="35">
        <f>+IF(C6&gt;0,(G6-C6)/C6,"-")</f>
        <v>-0.6428571428571429</v>
      </c>
      <c r="D28" s="35">
        <f>+IF(D6&gt;0,(H6-D6)/D6,"-")</f>
        <v>1.25</v>
      </c>
      <c r="E28" s="7"/>
      <c r="F28" s="7"/>
      <c r="G28" s="7"/>
    </row>
    <row r="29" spans="2:10" s="25" customFormat="1" ht="17.100000000000001" customHeight="1" thickBot="1" x14ac:dyDescent="0.25">
      <c r="B29" s="33" t="s">
        <v>31</v>
      </c>
      <c r="C29" s="35">
        <f t="shared" ref="C29:C45" si="0">+IF(C7&gt;0,(G7-C7)/C7,"-")</f>
        <v>-0.8</v>
      </c>
      <c r="D29" s="35">
        <f t="shared" ref="D29:D45" si="1">+IF(D7&gt;0,(H7-D7)/D7,"-")</f>
        <v>-0.90476190476190477</v>
      </c>
      <c r="E29" s="7"/>
      <c r="F29" s="7"/>
      <c r="G29" s="7"/>
    </row>
    <row r="30" spans="2:10" s="25" customFormat="1" ht="17.100000000000001" customHeight="1" thickBot="1" x14ac:dyDescent="0.25">
      <c r="B30" s="33" t="s">
        <v>99</v>
      </c>
      <c r="C30" s="35">
        <f t="shared" si="0"/>
        <v>-0.33333333333333331</v>
      </c>
      <c r="D30" s="35">
        <f t="shared" si="1"/>
        <v>5</v>
      </c>
      <c r="E30" s="7"/>
      <c r="F30" s="7"/>
      <c r="G30" s="7"/>
    </row>
    <row r="31" spans="2:10" s="25" customFormat="1" ht="17.100000000000001" customHeight="1" thickBot="1" x14ac:dyDescent="0.25">
      <c r="B31" s="33" t="s">
        <v>26</v>
      </c>
      <c r="C31" s="35">
        <f t="shared" si="0"/>
        <v>0</v>
      </c>
      <c r="D31" s="35">
        <f t="shared" si="1"/>
        <v>0.16666666666666666</v>
      </c>
      <c r="E31" s="7"/>
      <c r="F31" s="7"/>
      <c r="G31" s="7"/>
    </row>
    <row r="32" spans="2:10" s="25" customFormat="1" ht="17.100000000000001" customHeight="1" thickBot="1" x14ac:dyDescent="0.25">
      <c r="B32" s="33" t="s">
        <v>8</v>
      </c>
      <c r="C32" s="35">
        <f t="shared" si="0"/>
        <v>0</v>
      </c>
      <c r="D32" s="35">
        <f t="shared" si="1"/>
        <v>0</v>
      </c>
      <c r="E32" s="7"/>
      <c r="F32" s="7"/>
      <c r="G32" s="7"/>
    </row>
    <row r="33" spans="2:7" s="25" customFormat="1" ht="17.100000000000001" customHeight="1" thickBot="1" x14ac:dyDescent="0.25">
      <c r="B33" s="33" t="s">
        <v>9</v>
      </c>
      <c r="C33" s="35">
        <f t="shared" si="0"/>
        <v>-0.66666666666666663</v>
      </c>
      <c r="D33" s="35">
        <f t="shared" si="1"/>
        <v>1</v>
      </c>
      <c r="E33" s="7"/>
      <c r="F33" s="7"/>
      <c r="G33" s="7"/>
    </row>
    <row r="34" spans="2:7" s="25" customFormat="1" ht="17.100000000000001" customHeight="1" thickBot="1" x14ac:dyDescent="0.25">
      <c r="B34" s="33" t="s">
        <v>32</v>
      </c>
      <c r="C34" s="35">
        <f t="shared" si="0"/>
        <v>3</v>
      </c>
      <c r="D34" s="35">
        <f t="shared" si="1"/>
        <v>-1</v>
      </c>
      <c r="E34" s="7"/>
      <c r="F34" s="7"/>
      <c r="G34" s="7"/>
    </row>
    <row r="35" spans="2:7" s="25" customFormat="1" ht="17.100000000000001" customHeight="1" thickBot="1" x14ac:dyDescent="0.25">
      <c r="B35" s="33" t="s">
        <v>28</v>
      </c>
      <c r="C35" s="35">
        <f t="shared" si="0"/>
        <v>-1</v>
      </c>
      <c r="D35" s="35">
        <f t="shared" si="1"/>
        <v>-1</v>
      </c>
      <c r="E35" s="7"/>
      <c r="F35" s="7"/>
      <c r="G35" s="7"/>
    </row>
    <row r="36" spans="2:7" s="25" customFormat="1" ht="17.100000000000001" customHeight="1" thickBot="1" x14ac:dyDescent="0.25">
      <c r="B36" s="33" t="s">
        <v>18</v>
      </c>
      <c r="C36" s="35">
        <f t="shared" si="0"/>
        <v>-0.33333333333333331</v>
      </c>
      <c r="D36" s="35">
        <f t="shared" si="1"/>
        <v>-0.3888888888888889</v>
      </c>
      <c r="E36" s="7"/>
      <c r="F36" s="7"/>
      <c r="G36" s="7"/>
    </row>
    <row r="37" spans="2:7" s="25" customFormat="1" ht="17.100000000000001" customHeight="1" thickBot="1" x14ac:dyDescent="0.25">
      <c r="B37" s="33" t="s">
        <v>27</v>
      </c>
      <c r="C37" s="35">
        <f t="shared" si="0"/>
        <v>-0.1</v>
      </c>
      <c r="D37" s="35">
        <f t="shared" si="1"/>
        <v>0</v>
      </c>
      <c r="E37" s="7"/>
      <c r="F37" s="7"/>
      <c r="G37" s="7"/>
    </row>
    <row r="38" spans="2:7" s="25" customFormat="1" ht="17.100000000000001" customHeight="1" thickBot="1" x14ac:dyDescent="0.25">
      <c r="B38" s="33" t="s">
        <v>15</v>
      </c>
      <c r="C38" s="35">
        <f t="shared" si="0"/>
        <v>-1</v>
      </c>
      <c r="D38" s="35">
        <f t="shared" si="1"/>
        <v>-1</v>
      </c>
      <c r="E38" s="7"/>
      <c r="F38" s="7"/>
      <c r="G38" s="7"/>
    </row>
    <row r="39" spans="2:7" s="25" customFormat="1" ht="17.100000000000001" customHeight="1" thickBot="1" x14ac:dyDescent="0.25">
      <c r="B39" s="33" t="s">
        <v>10</v>
      </c>
      <c r="C39" s="35">
        <f t="shared" si="0"/>
        <v>-0.2</v>
      </c>
      <c r="D39" s="35">
        <f t="shared" si="1"/>
        <v>-0.65217391304347827</v>
      </c>
      <c r="E39" s="7"/>
      <c r="F39" s="7"/>
      <c r="G39" s="7"/>
    </row>
    <row r="40" spans="2:7" s="25" customFormat="1" ht="17.100000000000001" customHeight="1" thickBot="1" x14ac:dyDescent="0.25">
      <c r="B40" s="33" t="s">
        <v>100</v>
      </c>
      <c r="C40" s="35">
        <f t="shared" si="0"/>
        <v>-0.51851851851851849</v>
      </c>
      <c r="D40" s="35">
        <f t="shared" si="1"/>
        <v>-0.2</v>
      </c>
      <c r="E40" s="7"/>
      <c r="F40" s="7"/>
      <c r="G40" s="7"/>
    </row>
    <row r="41" spans="2:7" s="25" customFormat="1" ht="17.100000000000001" customHeight="1" thickBot="1" x14ac:dyDescent="0.25">
      <c r="B41" s="33" t="s">
        <v>101</v>
      </c>
      <c r="C41" s="65" t="str">
        <f t="shared" si="0"/>
        <v>-</v>
      </c>
      <c r="D41" s="35">
        <f t="shared" si="1"/>
        <v>-0.33333333333333331</v>
      </c>
      <c r="E41" s="7"/>
      <c r="F41" s="7"/>
      <c r="G41" s="7"/>
    </row>
    <row r="42" spans="2:7" s="25" customFormat="1" ht="17.100000000000001" customHeight="1" thickBot="1" x14ac:dyDescent="0.25">
      <c r="B42" s="33" t="s">
        <v>102</v>
      </c>
      <c r="C42" s="65" t="str">
        <f t="shared" si="0"/>
        <v>-</v>
      </c>
      <c r="D42" s="35">
        <f t="shared" si="1"/>
        <v>0</v>
      </c>
      <c r="E42" s="7"/>
      <c r="F42" s="7"/>
      <c r="G42" s="7"/>
    </row>
    <row r="43" spans="2:7" s="25" customFormat="1" ht="17.100000000000001" customHeight="1" thickBot="1" x14ac:dyDescent="0.25">
      <c r="B43" s="33" t="s">
        <v>29</v>
      </c>
      <c r="C43" s="35">
        <f t="shared" si="0"/>
        <v>6.6666666666666666E-2</v>
      </c>
      <c r="D43" s="35">
        <f t="shared" si="1"/>
        <v>0.14285714285714285</v>
      </c>
      <c r="E43" s="7"/>
      <c r="F43" s="7"/>
      <c r="G43" s="7"/>
    </row>
    <row r="44" spans="2:7" ht="17.100000000000001" customHeight="1" thickBot="1" x14ac:dyDescent="0.25">
      <c r="B44" s="33" t="s">
        <v>11</v>
      </c>
      <c r="C44" s="65" t="str">
        <f t="shared" si="0"/>
        <v>-</v>
      </c>
      <c r="D44" s="65" t="str">
        <f t="shared" si="1"/>
        <v>-</v>
      </c>
    </row>
    <row r="45" spans="2:7" ht="17.100000000000001" customHeight="1" thickBot="1" x14ac:dyDescent="0.25">
      <c r="B45" s="54" t="s">
        <v>16</v>
      </c>
      <c r="C45" s="56">
        <f t="shared" si="0"/>
        <v>-0.28104575163398693</v>
      </c>
      <c r="D45" s="56">
        <f t="shared" si="1"/>
        <v>-0.31944444444444442</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172</v>
      </c>
      <c r="F5" s="52" t="s">
        <v>173</v>
      </c>
      <c r="G5" s="31" t="s">
        <v>174</v>
      </c>
      <c r="H5" s="31" t="s">
        <v>181</v>
      </c>
      <c r="I5" s="25"/>
      <c r="J5" s="25"/>
    </row>
    <row r="6" spans="2:18" s="25" customFormat="1" ht="17.100000000000001" customHeight="1" thickBot="1" x14ac:dyDescent="0.25">
      <c r="B6" s="33" t="s">
        <v>30</v>
      </c>
      <c r="C6" s="57">
        <v>0</v>
      </c>
      <c r="D6" s="57">
        <v>0</v>
      </c>
      <c r="E6" s="57">
        <v>0</v>
      </c>
      <c r="F6" s="62">
        <v>0</v>
      </c>
      <c r="G6">
        <v>0</v>
      </c>
      <c r="H6" s="57">
        <v>0</v>
      </c>
    </row>
    <row r="7" spans="2:18" s="25" customFormat="1" ht="17.100000000000001" customHeight="1" thickBot="1" x14ac:dyDescent="0.25">
      <c r="B7" s="33" t="s">
        <v>31</v>
      </c>
      <c r="C7" s="57">
        <v>0</v>
      </c>
      <c r="D7" s="57">
        <v>0</v>
      </c>
      <c r="E7" s="57">
        <v>0</v>
      </c>
      <c r="F7" s="62">
        <v>0</v>
      </c>
      <c r="G7">
        <v>0</v>
      </c>
      <c r="H7" s="57">
        <v>0</v>
      </c>
    </row>
    <row r="8" spans="2:18" s="25" customFormat="1" ht="17.100000000000001" customHeight="1" thickBot="1" x14ac:dyDescent="0.25">
      <c r="B8" s="33" t="s">
        <v>99</v>
      </c>
      <c r="C8" s="57">
        <v>0</v>
      </c>
      <c r="D8" s="57">
        <v>0</v>
      </c>
      <c r="E8" s="57">
        <v>0</v>
      </c>
      <c r="F8" s="62">
        <v>0</v>
      </c>
      <c r="G8">
        <v>0</v>
      </c>
      <c r="H8" s="57">
        <v>0</v>
      </c>
    </row>
    <row r="9" spans="2:18" s="25" customFormat="1" ht="17.100000000000001" customHeight="1" thickBot="1" x14ac:dyDescent="0.25">
      <c r="B9" s="33" t="s">
        <v>26</v>
      </c>
      <c r="C9" s="57">
        <v>0</v>
      </c>
      <c r="D9" s="57">
        <v>0</v>
      </c>
      <c r="E9" s="57">
        <v>0</v>
      </c>
      <c r="F9" s="62">
        <v>0</v>
      </c>
      <c r="G9">
        <v>0</v>
      </c>
      <c r="H9" s="57">
        <v>0</v>
      </c>
    </row>
    <row r="10" spans="2:18" s="25" customFormat="1" ht="17.100000000000001" customHeight="1" thickBot="1" x14ac:dyDescent="0.25">
      <c r="B10" s="33" t="s">
        <v>8</v>
      </c>
      <c r="C10" s="57">
        <v>0</v>
      </c>
      <c r="D10" s="57">
        <v>0</v>
      </c>
      <c r="E10" s="57">
        <v>0</v>
      </c>
      <c r="F10" s="62">
        <v>0</v>
      </c>
      <c r="G10">
        <v>0</v>
      </c>
      <c r="H10" s="57">
        <v>0</v>
      </c>
    </row>
    <row r="11" spans="2:18" s="25" customFormat="1" ht="17.100000000000001" customHeight="1" thickBot="1" x14ac:dyDescent="0.25">
      <c r="B11" s="33" t="s">
        <v>9</v>
      </c>
      <c r="C11" s="57">
        <v>0</v>
      </c>
      <c r="D11" s="57">
        <v>0</v>
      </c>
      <c r="E11" s="57">
        <v>0</v>
      </c>
      <c r="F11" s="62">
        <v>0</v>
      </c>
      <c r="G11">
        <v>0</v>
      </c>
      <c r="H11" s="57">
        <v>0</v>
      </c>
    </row>
    <row r="12" spans="2:18" s="25" customFormat="1" ht="17.100000000000001" customHeight="1" thickBot="1" x14ac:dyDescent="0.25">
      <c r="B12" s="33" t="s">
        <v>32</v>
      </c>
      <c r="C12" s="57">
        <v>0</v>
      </c>
      <c r="D12" s="57">
        <v>0</v>
      </c>
      <c r="E12" s="57">
        <v>0</v>
      </c>
      <c r="F12" s="62">
        <v>0</v>
      </c>
      <c r="G12">
        <v>6</v>
      </c>
      <c r="H12" s="57">
        <v>0</v>
      </c>
    </row>
    <row r="13" spans="2:18" s="25" customFormat="1" ht="17.100000000000001" customHeight="1" thickBot="1" x14ac:dyDescent="0.25">
      <c r="B13" s="33" t="s">
        <v>28</v>
      </c>
      <c r="C13" s="57">
        <v>0</v>
      </c>
      <c r="D13" s="57">
        <v>0</v>
      </c>
      <c r="E13" s="57">
        <v>0</v>
      </c>
      <c r="F13" s="62">
        <v>0</v>
      </c>
      <c r="G13">
        <v>0</v>
      </c>
      <c r="H13" s="57">
        <v>0</v>
      </c>
    </row>
    <row r="14" spans="2:18" s="25" customFormat="1" ht="17.100000000000001" customHeight="1" thickBot="1" x14ac:dyDescent="0.25">
      <c r="B14" s="33" t="s">
        <v>18</v>
      </c>
      <c r="C14" s="57">
        <v>0</v>
      </c>
      <c r="D14" s="57">
        <v>0</v>
      </c>
      <c r="E14" s="57">
        <v>0</v>
      </c>
      <c r="F14" s="62">
        <v>0</v>
      </c>
      <c r="G14">
        <v>0</v>
      </c>
      <c r="H14" s="57">
        <v>0</v>
      </c>
    </row>
    <row r="15" spans="2:18" s="25" customFormat="1" ht="17.100000000000001" customHeight="1" thickBot="1" x14ac:dyDescent="0.25">
      <c r="B15" s="33" t="s">
        <v>27</v>
      </c>
      <c r="C15" s="57">
        <v>0</v>
      </c>
      <c r="D15" s="57">
        <v>0</v>
      </c>
      <c r="E15" s="57">
        <v>0</v>
      </c>
      <c r="F15" s="62">
        <v>0</v>
      </c>
      <c r="G15">
        <v>0</v>
      </c>
      <c r="H15" s="57">
        <v>0</v>
      </c>
    </row>
    <row r="16" spans="2:18" s="25" customFormat="1" ht="17.100000000000001" customHeight="1" thickBot="1" x14ac:dyDescent="0.25">
      <c r="B16" s="33" t="s">
        <v>15</v>
      </c>
      <c r="C16" s="57">
        <v>0</v>
      </c>
      <c r="D16" s="57">
        <v>0</v>
      </c>
      <c r="E16" s="57">
        <v>0</v>
      </c>
      <c r="F16" s="62">
        <v>0</v>
      </c>
      <c r="G16">
        <v>0</v>
      </c>
      <c r="H16" s="57">
        <v>0</v>
      </c>
    </row>
    <row r="17" spans="2:10" s="25" customFormat="1" ht="17.100000000000001" customHeight="1" thickBot="1" x14ac:dyDescent="0.25">
      <c r="B17" s="33" t="s">
        <v>10</v>
      </c>
      <c r="C17" s="57">
        <v>0</v>
      </c>
      <c r="D17" s="57">
        <v>0</v>
      </c>
      <c r="E17" s="57">
        <v>0</v>
      </c>
      <c r="F17" s="62">
        <v>0</v>
      </c>
      <c r="G17">
        <v>0</v>
      </c>
      <c r="H17" s="57">
        <v>0</v>
      </c>
    </row>
    <row r="18" spans="2:10" s="25" customFormat="1" ht="17.100000000000001" customHeight="1" thickBot="1" x14ac:dyDescent="0.25">
      <c r="B18" s="33" t="s">
        <v>100</v>
      </c>
      <c r="C18" s="57">
        <v>0</v>
      </c>
      <c r="D18" s="57">
        <v>0</v>
      </c>
      <c r="E18" s="57">
        <v>0</v>
      </c>
      <c r="F18" s="62">
        <v>3</v>
      </c>
      <c r="G18">
        <v>0</v>
      </c>
      <c r="H18" s="57">
        <v>0</v>
      </c>
    </row>
    <row r="19" spans="2:10" s="25" customFormat="1" ht="17.100000000000001" customHeight="1" thickBot="1" x14ac:dyDescent="0.25">
      <c r="B19" s="33" t="s">
        <v>101</v>
      </c>
      <c r="C19" s="57">
        <v>0</v>
      </c>
      <c r="D19" s="57">
        <v>0</v>
      </c>
      <c r="E19" s="57">
        <v>0</v>
      </c>
      <c r="F19" s="62">
        <v>0</v>
      </c>
      <c r="G19">
        <v>0</v>
      </c>
      <c r="H19" s="57">
        <v>0</v>
      </c>
    </row>
    <row r="20" spans="2:10" s="25" customFormat="1" ht="17.100000000000001" customHeight="1" thickBot="1" x14ac:dyDescent="0.25">
      <c r="B20" s="33" t="s">
        <v>102</v>
      </c>
      <c r="C20" s="57">
        <v>0</v>
      </c>
      <c r="D20" s="57">
        <v>0</v>
      </c>
      <c r="E20" s="57">
        <v>0</v>
      </c>
      <c r="F20" s="62">
        <v>0</v>
      </c>
      <c r="G20">
        <v>0</v>
      </c>
      <c r="H20" s="57">
        <v>0</v>
      </c>
    </row>
    <row r="21" spans="2:10" s="25" customFormat="1" ht="17.100000000000001" customHeight="1" thickBot="1" x14ac:dyDescent="0.25">
      <c r="B21" s="33" t="s">
        <v>29</v>
      </c>
      <c r="C21" s="57">
        <v>0</v>
      </c>
      <c r="D21" s="57">
        <v>0</v>
      </c>
      <c r="E21" s="57">
        <v>0</v>
      </c>
      <c r="F21" s="62">
        <v>0</v>
      </c>
      <c r="G21">
        <v>0</v>
      </c>
      <c r="H21" s="57">
        <v>0</v>
      </c>
    </row>
    <row r="22" spans="2:10" s="25" customFormat="1" ht="17.100000000000001" customHeight="1" thickBot="1" x14ac:dyDescent="0.25">
      <c r="B22" s="33" t="s">
        <v>11</v>
      </c>
      <c r="C22" s="57">
        <v>0</v>
      </c>
      <c r="D22" s="57">
        <v>0</v>
      </c>
      <c r="E22" s="57">
        <v>0</v>
      </c>
      <c r="F22" s="62">
        <v>0</v>
      </c>
      <c r="G22">
        <v>0</v>
      </c>
      <c r="H22" s="57">
        <v>0</v>
      </c>
    </row>
    <row r="23" spans="2:10" s="25" customFormat="1" ht="17.100000000000001" customHeight="1" thickBot="1" x14ac:dyDescent="0.25">
      <c r="B23" s="54" t="s">
        <v>16</v>
      </c>
      <c r="C23" s="53">
        <v>0</v>
      </c>
      <c r="D23" s="53">
        <v>0</v>
      </c>
      <c r="E23" s="53">
        <v>0</v>
      </c>
      <c r="F23" s="53">
        <v>3</v>
      </c>
      <c r="G23" s="53">
        <f>SUM(G6:G22)</f>
        <v>6</v>
      </c>
      <c r="H23" s="53">
        <f>SUM(H6:H22)</f>
        <v>0</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178</v>
      </c>
      <c r="D27" s="32" t="s">
        <v>184</v>
      </c>
      <c r="E27" s="7"/>
      <c r="F27" s="7"/>
      <c r="G27" s="7"/>
    </row>
    <row r="28" spans="2:10" s="25" customFormat="1" ht="17.100000000000001" customHeight="1" thickBot="1" x14ac:dyDescent="0.25">
      <c r="B28" s="33" t="s">
        <v>30</v>
      </c>
      <c r="C28" s="65" t="str">
        <f t="shared" ref="C28:D45" si="0">+IF(C6&gt;0,(G6-C6)/C6,"-")</f>
        <v>-</v>
      </c>
      <c r="D28" s="65" t="str">
        <f t="shared" si="0"/>
        <v>-</v>
      </c>
      <c r="E28" s="7"/>
      <c r="F28" s="7"/>
      <c r="G28" s="7"/>
    </row>
    <row r="29" spans="2:10" s="25" customFormat="1" ht="17.100000000000001" customHeight="1" thickBot="1" x14ac:dyDescent="0.25">
      <c r="B29" s="33" t="s">
        <v>31</v>
      </c>
      <c r="C29" s="65" t="str">
        <f>+IF(C7&gt;0,(G7-C7)/C7,"-")</f>
        <v>-</v>
      </c>
      <c r="D29" s="65" t="str">
        <f t="shared" si="0"/>
        <v>-</v>
      </c>
      <c r="E29" s="7"/>
      <c r="F29" s="7"/>
      <c r="G29" s="7"/>
    </row>
    <row r="30" spans="2:10" s="25" customFormat="1" ht="17.100000000000001" customHeight="1" thickBot="1" x14ac:dyDescent="0.25">
      <c r="B30" s="33" t="s">
        <v>99</v>
      </c>
      <c r="C30" s="65" t="str">
        <f t="shared" si="0"/>
        <v>-</v>
      </c>
      <c r="D30" s="65" t="str">
        <f t="shared" si="0"/>
        <v>-</v>
      </c>
      <c r="E30" s="7"/>
      <c r="F30" s="7"/>
      <c r="G30" s="7"/>
    </row>
    <row r="31" spans="2:10" s="25" customFormat="1" ht="17.100000000000001" customHeight="1" thickBot="1" x14ac:dyDescent="0.25">
      <c r="B31" s="33" t="s">
        <v>26</v>
      </c>
      <c r="C31" s="65" t="str">
        <f t="shared" si="0"/>
        <v>-</v>
      </c>
      <c r="D31" s="65" t="str">
        <f t="shared" si="0"/>
        <v>-</v>
      </c>
      <c r="E31" s="7"/>
      <c r="F31" s="7"/>
      <c r="G31" s="7"/>
    </row>
    <row r="32" spans="2:10" s="25" customFormat="1" ht="17.100000000000001" customHeight="1" thickBot="1" x14ac:dyDescent="0.25">
      <c r="B32" s="33" t="s">
        <v>8</v>
      </c>
      <c r="C32" s="65" t="str">
        <f t="shared" si="0"/>
        <v>-</v>
      </c>
      <c r="D32" s="65" t="str">
        <f t="shared" si="0"/>
        <v>-</v>
      </c>
      <c r="E32" s="7"/>
      <c r="F32" s="7"/>
      <c r="G32" s="7"/>
    </row>
    <row r="33" spans="2:7" s="25" customFormat="1" ht="17.100000000000001" customHeight="1" thickBot="1" x14ac:dyDescent="0.25">
      <c r="B33" s="33" t="s">
        <v>9</v>
      </c>
      <c r="C33" s="65" t="str">
        <f t="shared" si="0"/>
        <v>-</v>
      </c>
      <c r="D33" s="65" t="str">
        <f t="shared" si="0"/>
        <v>-</v>
      </c>
      <c r="E33" s="7"/>
      <c r="F33" s="7"/>
      <c r="G33" s="7"/>
    </row>
    <row r="34" spans="2:7" s="25" customFormat="1" ht="17.100000000000001" customHeight="1" thickBot="1" x14ac:dyDescent="0.25">
      <c r="B34" s="33" t="s">
        <v>32</v>
      </c>
      <c r="C34" s="65" t="str">
        <f t="shared" si="0"/>
        <v>-</v>
      </c>
      <c r="D34" s="65" t="str">
        <f t="shared" si="0"/>
        <v>-</v>
      </c>
      <c r="E34" s="7"/>
      <c r="F34" s="7"/>
      <c r="G34" s="7"/>
    </row>
    <row r="35" spans="2:7" s="25" customFormat="1" ht="17.100000000000001" customHeight="1" thickBot="1" x14ac:dyDescent="0.25">
      <c r="B35" s="33" t="s">
        <v>28</v>
      </c>
      <c r="C35" s="65" t="str">
        <f t="shared" si="0"/>
        <v>-</v>
      </c>
      <c r="D35" s="65" t="str">
        <f t="shared" si="0"/>
        <v>-</v>
      </c>
      <c r="E35" s="7"/>
      <c r="F35" s="7"/>
      <c r="G35" s="7"/>
    </row>
    <row r="36" spans="2:7" s="25" customFormat="1" ht="17.100000000000001" customHeight="1" thickBot="1" x14ac:dyDescent="0.25">
      <c r="B36" s="33" t="s">
        <v>18</v>
      </c>
      <c r="C36" s="65" t="str">
        <f t="shared" si="0"/>
        <v>-</v>
      </c>
      <c r="D36" s="65" t="str">
        <f t="shared" si="0"/>
        <v>-</v>
      </c>
      <c r="E36" s="7"/>
      <c r="F36" s="7"/>
      <c r="G36" s="7"/>
    </row>
    <row r="37" spans="2:7" s="25" customFormat="1" ht="17.100000000000001" customHeight="1" thickBot="1" x14ac:dyDescent="0.25">
      <c r="B37" s="33" t="s">
        <v>27</v>
      </c>
      <c r="C37" s="65" t="str">
        <f t="shared" si="0"/>
        <v>-</v>
      </c>
      <c r="D37" s="65" t="str">
        <f t="shared" si="0"/>
        <v>-</v>
      </c>
      <c r="E37" s="7"/>
      <c r="F37" s="7"/>
      <c r="G37" s="7"/>
    </row>
    <row r="38" spans="2:7" s="25" customFormat="1" ht="17.100000000000001" customHeight="1" thickBot="1" x14ac:dyDescent="0.25">
      <c r="B38" s="33" t="s">
        <v>15</v>
      </c>
      <c r="C38" s="65" t="str">
        <f t="shared" si="0"/>
        <v>-</v>
      </c>
      <c r="D38" s="65" t="str">
        <f t="shared" si="0"/>
        <v>-</v>
      </c>
      <c r="E38" s="7"/>
      <c r="F38" s="7"/>
      <c r="G38" s="7"/>
    </row>
    <row r="39" spans="2:7" s="25" customFormat="1" ht="17.100000000000001" customHeight="1" thickBot="1" x14ac:dyDescent="0.25">
      <c r="B39" s="33" t="s">
        <v>10</v>
      </c>
      <c r="C39" s="65" t="str">
        <f t="shared" si="0"/>
        <v>-</v>
      </c>
      <c r="D39" s="65" t="str">
        <f t="shared" si="0"/>
        <v>-</v>
      </c>
      <c r="E39" s="7"/>
      <c r="F39" s="7"/>
      <c r="G39" s="7"/>
    </row>
    <row r="40" spans="2:7" s="25" customFormat="1" ht="17.100000000000001" customHeight="1" thickBot="1" x14ac:dyDescent="0.25">
      <c r="B40" s="33" t="s">
        <v>100</v>
      </c>
      <c r="C40" s="65" t="str">
        <f t="shared" si="0"/>
        <v>-</v>
      </c>
      <c r="D40" s="65" t="str">
        <f t="shared" si="0"/>
        <v>-</v>
      </c>
      <c r="E40" s="7"/>
      <c r="F40" s="7"/>
      <c r="G40" s="7"/>
    </row>
    <row r="41" spans="2:7" s="25" customFormat="1" ht="17.100000000000001" customHeight="1" thickBot="1" x14ac:dyDescent="0.25">
      <c r="B41" s="33" t="s">
        <v>101</v>
      </c>
      <c r="C41" s="65" t="str">
        <f t="shared" si="0"/>
        <v>-</v>
      </c>
      <c r="D41" s="65" t="str">
        <f t="shared" si="0"/>
        <v>-</v>
      </c>
      <c r="E41" s="7"/>
      <c r="F41" s="7"/>
      <c r="G41" s="7"/>
    </row>
    <row r="42" spans="2:7" s="25" customFormat="1" ht="17.100000000000001" customHeight="1" thickBot="1" x14ac:dyDescent="0.25">
      <c r="B42" s="33" t="s">
        <v>102</v>
      </c>
      <c r="C42" s="65" t="str">
        <f t="shared" si="0"/>
        <v>-</v>
      </c>
      <c r="D42" s="65" t="str">
        <f t="shared" si="0"/>
        <v>-</v>
      </c>
      <c r="E42" s="7"/>
      <c r="F42" s="7"/>
      <c r="G42" s="7"/>
    </row>
    <row r="43" spans="2:7" s="25" customFormat="1" ht="17.100000000000001" customHeight="1" thickBot="1" x14ac:dyDescent="0.25">
      <c r="B43" s="33" t="s">
        <v>29</v>
      </c>
      <c r="C43" s="65" t="str">
        <f t="shared" si="0"/>
        <v>-</v>
      </c>
      <c r="D43" s="65" t="str">
        <f t="shared" si="0"/>
        <v>-</v>
      </c>
      <c r="E43" s="7"/>
      <c r="F43" s="7"/>
      <c r="G43" s="7"/>
    </row>
    <row r="44" spans="2:7" ht="17.100000000000001" customHeight="1" thickBot="1" x14ac:dyDescent="0.25">
      <c r="B44" s="33" t="s">
        <v>11</v>
      </c>
      <c r="C44" s="65" t="str">
        <f t="shared" si="0"/>
        <v>-</v>
      </c>
      <c r="D44" s="65" t="str">
        <f t="shared" si="0"/>
        <v>-</v>
      </c>
    </row>
    <row r="45" spans="2:7" ht="17.100000000000001" customHeight="1" thickBot="1" x14ac:dyDescent="0.25">
      <c r="B45" s="54" t="s">
        <v>16</v>
      </c>
      <c r="C45" s="72" t="str">
        <f t="shared" si="0"/>
        <v>-</v>
      </c>
      <c r="D45" s="72" t="str">
        <f t="shared" si="0"/>
        <v>-</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172</v>
      </c>
      <c r="F5" s="52" t="s">
        <v>173</v>
      </c>
      <c r="G5" s="31" t="s">
        <v>174</v>
      </c>
      <c r="H5" s="31" t="s">
        <v>181</v>
      </c>
      <c r="I5" s="25"/>
      <c r="J5" s="25"/>
    </row>
    <row r="6" spans="2:18" s="25" customFormat="1" ht="17.100000000000001" customHeight="1" thickBot="1" x14ac:dyDescent="0.25">
      <c r="B6" s="33" t="s">
        <v>30</v>
      </c>
      <c r="C6" s="34">
        <v>42</v>
      </c>
      <c r="D6" s="34">
        <v>47</v>
      </c>
      <c r="E6" s="34">
        <v>57</v>
      </c>
      <c r="F6" s="34">
        <v>81</v>
      </c>
      <c r="G6" s="34">
        <v>73</v>
      </c>
      <c r="H6" s="34">
        <v>70</v>
      </c>
    </row>
    <row r="7" spans="2:18" s="25" customFormat="1" ht="17.100000000000001" customHeight="1" thickBot="1" x14ac:dyDescent="0.25">
      <c r="B7" s="33" t="s">
        <v>31</v>
      </c>
      <c r="C7" s="34">
        <v>9</v>
      </c>
      <c r="D7" s="34">
        <v>8</v>
      </c>
      <c r="E7" s="34">
        <v>7</v>
      </c>
      <c r="F7" s="34">
        <v>3</v>
      </c>
      <c r="G7" s="34">
        <v>16</v>
      </c>
      <c r="H7" s="34">
        <v>15</v>
      </c>
    </row>
    <row r="8" spans="2:18" s="25" customFormat="1" ht="17.100000000000001" customHeight="1" thickBot="1" x14ac:dyDescent="0.25">
      <c r="B8" s="33" t="s">
        <v>99</v>
      </c>
      <c r="C8" s="34">
        <v>9</v>
      </c>
      <c r="D8" s="34">
        <v>17</v>
      </c>
      <c r="E8" s="34">
        <v>6</v>
      </c>
      <c r="F8" s="34">
        <v>3</v>
      </c>
      <c r="G8" s="34">
        <v>14</v>
      </c>
      <c r="H8" s="34">
        <v>10</v>
      </c>
    </row>
    <row r="9" spans="2:18" s="25" customFormat="1" ht="17.100000000000001" customHeight="1" thickBot="1" x14ac:dyDescent="0.25">
      <c r="B9" s="33" t="s">
        <v>26</v>
      </c>
      <c r="C9" s="34">
        <v>10</v>
      </c>
      <c r="D9" s="34">
        <v>5</v>
      </c>
      <c r="E9" s="34">
        <v>7</v>
      </c>
      <c r="F9" s="34">
        <v>7</v>
      </c>
      <c r="G9" s="34">
        <v>21</v>
      </c>
      <c r="H9" s="34">
        <v>15</v>
      </c>
    </row>
    <row r="10" spans="2:18" s="25" customFormat="1" ht="17.100000000000001" customHeight="1" thickBot="1" x14ac:dyDescent="0.25">
      <c r="B10" s="33" t="s">
        <v>8</v>
      </c>
      <c r="C10" s="34">
        <v>7</v>
      </c>
      <c r="D10" s="34">
        <v>1</v>
      </c>
      <c r="E10" s="34">
        <v>7</v>
      </c>
      <c r="F10" s="34">
        <v>16</v>
      </c>
      <c r="G10" s="34">
        <v>10</v>
      </c>
      <c r="H10" s="34">
        <v>21</v>
      </c>
    </row>
    <row r="11" spans="2:18" s="25" customFormat="1" ht="17.100000000000001" customHeight="1" thickBot="1" x14ac:dyDescent="0.25">
      <c r="B11" s="33" t="s">
        <v>9</v>
      </c>
      <c r="C11" s="34">
        <v>2</v>
      </c>
      <c r="D11" s="34">
        <v>1</v>
      </c>
      <c r="E11" s="34">
        <v>2</v>
      </c>
      <c r="F11" s="34">
        <v>5</v>
      </c>
      <c r="G11" s="34">
        <v>1</v>
      </c>
      <c r="H11" s="34">
        <v>0</v>
      </c>
    </row>
    <row r="12" spans="2:18" s="25" customFormat="1" ht="17.100000000000001" customHeight="1" thickBot="1" x14ac:dyDescent="0.25">
      <c r="B12" s="33" t="s">
        <v>32</v>
      </c>
      <c r="C12" s="34">
        <v>22</v>
      </c>
      <c r="D12" s="34">
        <v>20</v>
      </c>
      <c r="E12" s="34">
        <v>13</v>
      </c>
      <c r="F12" s="34">
        <v>15</v>
      </c>
      <c r="G12" s="34">
        <v>23</v>
      </c>
      <c r="H12" s="34">
        <v>24</v>
      </c>
    </row>
    <row r="13" spans="2:18" s="25" customFormat="1" ht="17.100000000000001" customHeight="1" thickBot="1" x14ac:dyDescent="0.25">
      <c r="B13" s="33" t="s">
        <v>28</v>
      </c>
      <c r="C13" s="34">
        <v>20</v>
      </c>
      <c r="D13" s="34">
        <v>13</v>
      </c>
      <c r="E13" s="34">
        <v>5</v>
      </c>
      <c r="F13" s="34">
        <v>11</v>
      </c>
      <c r="G13" s="34">
        <v>8</v>
      </c>
      <c r="H13" s="34">
        <v>7</v>
      </c>
    </row>
    <row r="14" spans="2:18" s="25" customFormat="1" ht="17.100000000000001" customHeight="1" thickBot="1" x14ac:dyDescent="0.25">
      <c r="B14" s="33" t="s">
        <v>18</v>
      </c>
      <c r="C14" s="34">
        <v>448</v>
      </c>
      <c r="D14" s="34">
        <v>384</v>
      </c>
      <c r="E14" s="34">
        <v>330</v>
      </c>
      <c r="F14" s="34">
        <v>434</v>
      </c>
      <c r="G14" s="34">
        <v>487</v>
      </c>
      <c r="H14" s="34">
        <v>512</v>
      </c>
    </row>
    <row r="15" spans="2:18" s="25" customFormat="1" ht="17.100000000000001" customHeight="1" thickBot="1" x14ac:dyDescent="0.25">
      <c r="B15" s="33" t="s">
        <v>27</v>
      </c>
      <c r="C15" s="34">
        <v>27</v>
      </c>
      <c r="D15" s="34">
        <v>50</v>
      </c>
      <c r="E15" s="34">
        <v>47</v>
      </c>
      <c r="F15" s="34">
        <v>70</v>
      </c>
      <c r="G15" s="34">
        <v>70</v>
      </c>
      <c r="H15" s="34">
        <v>47</v>
      </c>
    </row>
    <row r="16" spans="2:18" s="25" customFormat="1" ht="17.100000000000001" customHeight="1" thickBot="1" x14ac:dyDescent="0.25">
      <c r="B16" s="33" t="s">
        <v>15</v>
      </c>
      <c r="C16" s="34">
        <v>9</v>
      </c>
      <c r="D16" s="34">
        <v>6</v>
      </c>
      <c r="E16" s="34">
        <v>3</v>
      </c>
      <c r="F16" s="34">
        <v>5</v>
      </c>
      <c r="G16" s="34">
        <v>3</v>
      </c>
      <c r="H16" s="34">
        <v>2</v>
      </c>
    </row>
    <row r="17" spans="2:10" s="25" customFormat="1" ht="17.100000000000001" customHeight="1" thickBot="1" x14ac:dyDescent="0.25">
      <c r="B17" s="33" t="s">
        <v>10</v>
      </c>
      <c r="C17" s="34">
        <v>22</v>
      </c>
      <c r="D17" s="34">
        <v>22</v>
      </c>
      <c r="E17" s="34">
        <v>19</v>
      </c>
      <c r="F17" s="34">
        <v>22</v>
      </c>
      <c r="G17" s="34">
        <v>27</v>
      </c>
      <c r="H17" s="34">
        <v>39</v>
      </c>
    </row>
    <row r="18" spans="2:10" s="25" customFormat="1" ht="17.100000000000001" customHeight="1" thickBot="1" x14ac:dyDescent="0.25">
      <c r="B18" s="33" t="s">
        <v>100</v>
      </c>
      <c r="C18" s="34">
        <v>40</v>
      </c>
      <c r="D18" s="34">
        <v>64</v>
      </c>
      <c r="E18" s="34">
        <v>46</v>
      </c>
      <c r="F18" s="34">
        <v>101</v>
      </c>
      <c r="G18" s="34">
        <v>103</v>
      </c>
      <c r="H18" s="34">
        <v>86</v>
      </c>
    </row>
    <row r="19" spans="2:10" s="25" customFormat="1" ht="17.100000000000001" customHeight="1" thickBot="1" x14ac:dyDescent="0.25">
      <c r="B19" s="33" t="s">
        <v>101</v>
      </c>
      <c r="C19" s="34">
        <v>9</v>
      </c>
      <c r="D19" s="34">
        <v>10</v>
      </c>
      <c r="E19" s="34">
        <v>7</v>
      </c>
      <c r="F19" s="34">
        <v>4</v>
      </c>
      <c r="G19" s="34">
        <v>9</v>
      </c>
      <c r="H19" s="34">
        <v>13</v>
      </c>
    </row>
    <row r="20" spans="2:10" s="25" customFormat="1" ht="17.100000000000001" customHeight="1" thickBot="1" x14ac:dyDescent="0.25">
      <c r="B20" s="33" t="s">
        <v>102</v>
      </c>
      <c r="C20" s="34">
        <v>4</v>
      </c>
      <c r="D20" s="34">
        <v>1</v>
      </c>
      <c r="E20" s="34">
        <v>3</v>
      </c>
      <c r="F20" s="34">
        <v>5</v>
      </c>
      <c r="G20" s="34">
        <v>2</v>
      </c>
      <c r="H20" s="34">
        <v>7</v>
      </c>
    </row>
    <row r="21" spans="2:10" s="25" customFormat="1" ht="17.100000000000001" customHeight="1" thickBot="1" x14ac:dyDescent="0.25">
      <c r="B21" s="33" t="s">
        <v>29</v>
      </c>
      <c r="C21" s="34">
        <v>7</v>
      </c>
      <c r="D21" s="34">
        <v>6</v>
      </c>
      <c r="E21" s="34">
        <v>12</v>
      </c>
      <c r="F21" s="34">
        <v>11</v>
      </c>
      <c r="G21" s="34">
        <v>8</v>
      </c>
      <c r="H21" s="34">
        <v>21</v>
      </c>
    </row>
    <row r="22" spans="2:10" s="25" customFormat="1" ht="17.100000000000001" customHeight="1" thickBot="1" x14ac:dyDescent="0.25">
      <c r="B22" s="33" t="s">
        <v>11</v>
      </c>
      <c r="C22" s="34">
        <v>3</v>
      </c>
      <c r="D22" s="34">
        <v>2</v>
      </c>
      <c r="E22" s="34">
        <v>5</v>
      </c>
      <c r="F22" s="34">
        <v>1</v>
      </c>
      <c r="G22" s="34">
        <v>5</v>
      </c>
      <c r="H22" s="34">
        <v>2</v>
      </c>
    </row>
    <row r="23" spans="2:10" s="25" customFormat="1" ht="17.100000000000001" customHeight="1" thickBot="1" x14ac:dyDescent="0.25">
      <c r="B23" s="54" t="s">
        <v>16</v>
      </c>
      <c r="C23" s="53">
        <v>690</v>
      </c>
      <c r="D23" s="53">
        <v>657</v>
      </c>
      <c r="E23" s="53">
        <v>576</v>
      </c>
      <c r="F23" s="53">
        <v>794</v>
      </c>
      <c r="G23" s="53">
        <f>SUM(G6:G22)</f>
        <v>880</v>
      </c>
      <c r="H23" s="53">
        <f>SUM(H6:H22)</f>
        <v>891</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178</v>
      </c>
      <c r="D27" s="32" t="s">
        <v>184</v>
      </c>
      <c r="E27" s="7"/>
      <c r="F27" s="7"/>
      <c r="G27" s="7"/>
    </row>
    <row r="28" spans="2:10" s="25" customFormat="1" ht="17.100000000000001" customHeight="1" thickBot="1" x14ac:dyDescent="0.25">
      <c r="B28" s="33" t="s">
        <v>30</v>
      </c>
      <c r="C28" s="35">
        <f>+IF(C6&gt;0,(G6-C6)/C6,"-")</f>
        <v>0.73809523809523814</v>
      </c>
      <c r="D28" s="35">
        <f>+IF(D6&gt;0,(H6-D6)/D6,"-")</f>
        <v>0.48936170212765956</v>
      </c>
      <c r="E28" s="7"/>
      <c r="F28" s="7"/>
      <c r="G28" s="7"/>
    </row>
    <row r="29" spans="2:10" s="25" customFormat="1" ht="17.100000000000001" customHeight="1" thickBot="1" x14ac:dyDescent="0.25">
      <c r="B29" s="33" t="s">
        <v>31</v>
      </c>
      <c r="C29" s="35">
        <f t="shared" ref="C29:C45" si="0">+IF(C7&gt;0,(G7-C7)/C7,"-")</f>
        <v>0.77777777777777779</v>
      </c>
      <c r="D29" s="35">
        <f t="shared" ref="D29:D44" si="1">+IF(D7&gt;0,(H7-D7)/D7,"-")</f>
        <v>0.875</v>
      </c>
      <c r="E29" s="7"/>
      <c r="F29" s="7"/>
      <c r="G29" s="7"/>
    </row>
    <row r="30" spans="2:10" s="25" customFormat="1" ht="17.100000000000001" customHeight="1" thickBot="1" x14ac:dyDescent="0.25">
      <c r="B30" s="33" t="s">
        <v>99</v>
      </c>
      <c r="C30" s="35">
        <f t="shared" si="0"/>
        <v>0.55555555555555558</v>
      </c>
      <c r="D30" s="35">
        <f t="shared" si="1"/>
        <v>-0.41176470588235292</v>
      </c>
      <c r="E30" s="7"/>
      <c r="F30" s="7"/>
      <c r="G30" s="7"/>
    </row>
    <row r="31" spans="2:10" s="25" customFormat="1" ht="17.100000000000001" customHeight="1" thickBot="1" x14ac:dyDescent="0.25">
      <c r="B31" s="33" t="s">
        <v>26</v>
      </c>
      <c r="C31" s="35">
        <f t="shared" si="0"/>
        <v>1.1000000000000001</v>
      </c>
      <c r="D31" s="35">
        <f t="shared" si="1"/>
        <v>2</v>
      </c>
      <c r="E31" s="7"/>
      <c r="F31" s="7"/>
      <c r="G31" s="7"/>
    </row>
    <row r="32" spans="2:10" s="25" customFormat="1" ht="17.100000000000001" customHeight="1" thickBot="1" x14ac:dyDescent="0.25">
      <c r="B32" s="33" t="s">
        <v>8</v>
      </c>
      <c r="C32" s="35">
        <f t="shared" si="0"/>
        <v>0.42857142857142855</v>
      </c>
      <c r="D32" s="35">
        <f t="shared" si="1"/>
        <v>20</v>
      </c>
      <c r="E32" s="7"/>
      <c r="F32" s="7"/>
      <c r="G32" s="7"/>
    </row>
    <row r="33" spans="2:7" s="25" customFormat="1" ht="17.100000000000001" customHeight="1" thickBot="1" x14ac:dyDescent="0.25">
      <c r="B33" s="33" t="s">
        <v>9</v>
      </c>
      <c r="C33" s="35">
        <f t="shared" si="0"/>
        <v>-0.5</v>
      </c>
      <c r="D33" s="35">
        <f t="shared" si="1"/>
        <v>-1</v>
      </c>
      <c r="E33" s="7"/>
      <c r="F33" s="7"/>
      <c r="G33" s="7"/>
    </row>
    <row r="34" spans="2:7" s="25" customFormat="1" ht="17.100000000000001" customHeight="1" thickBot="1" x14ac:dyDescent="0.25">
      <c r="B34" s="33" t="s">
        <v>32</v>
      </c>
      <c r="C34" s="35">
        <f t="shared" si="0"/>
        <v>4.5454545454545456E-2</v>
      </c>
      <c r="D34" s="35">
        <f t="shared" si="1"/>
        <v>0.2</v>
      </c>
      <c r="E34" s="7"/>
      <c r="F34" s="7"/>
      <c r="G34" s="7"/>
    </row>
    <row r="35" spans="2:7" s="25" customFormat="1" ht="17.100000000000001" customHeight="1" thickBot="1" x14ac:dyDescent="0.25">
      <c r="B35" s="33" t="s">
        <v>28</v>
      </c>
      <c r="C35" s="35">
        <f t="shared" si="0"/>
        <v>-0.6</v>
      </c>
      <c r="D35" s="35">
        <f t="shared" si="1"/>
        <v>-0.46153846153846156</v>
      </c>
      <c r="E35" s="7"/>
      <c r="F35" s="7"/>
      <c r="G35" s="7"/>
    </row>
    <row r="36" spans="2:7" s="25" customFormat="1" ht="17.100000000000001" customHeight="1" thickBot="1" x14ac:dyDescent="0.25">
      <c r="B36" s="33" t="s">
        <v>18</v>
      </c>
      <c r="C36" s="35">
        <f t="shared" si="0"/>
        <v>8.7053571428571425E-2</v>
      </c>
      <c r="D36" s="35">
        <f t="shared" si="1"/>
        <v>0.33333333333333331</v>
      </c>
      <c r="E36" s="7"/>
      <c r="F36" s="7"/>
      <c r="G36" s="7"/>
    </row>
    <row r="37" spans="2:7" s="25" customFormat="1" ht="17.100000000000001" customHeight="1" thickBot="1" x14ac:dyDescent="0.25">
      <c r="B37" s="33" t="s">
        <v>27</v>
      </c>
      <c r="C37" s="35">
        <f t="shared" si="0"/>
        <v>1.5925925925925926</v>
      </c>
      <c r="D37" s="35">
        <f t="shared" si="1"/>
        <v>-0.06</v>
      </c>
      <c r="E37" s="7"/>
      <c r="F37" s="7"/>
      <c r="G37" s="7"/>
    </row>
    <row r="38" spans="2:7" s="25" customFormat="1" ht="17.100000000000001" customHeight="1" thickBot="1" x14ac:dyDescent="0.25">
      <c r="B38" s="33" t="s">
        <v>15</v>
      </c>
      <c r="C38" s="35">
        <f t="shared" si="0"/>
        <v>-0.66666666666666663</v>
      </c>
      <c r="D38" s="35">
        <f t="shared" si="1"/>
        <v>-0.66666666666666663</v>
      </c>
      <c r="E38" s="7"/>
      <c r="F38" s="7"/>
      <c r="G38" s="7"/>
    </row>
    <row r="39" spans="2:7" s="25" customFormat="1" ht="17.100000000000001" customHeight="1" thickBot="1" x14ac:dyDescent="0.25">
      <c r="B39" s="33" t="s">
        <v>10</v>
      </c>
      <c r="C39" s="35">
        <f t="shared" si="0"/>
        <v>0.22727272727272727</v>
      </c>
      <c r="D39" s="35">
        <f t="shared" si="1"/>
        <v>0.77272727272727271</v>
      </c>
      <c r="E39" s="7"/>
      <c r="F39" s="7"/>
      <c r="G39" s="7"/>
    </row>
    <row r="40" spans="2:7" s="25" customFormat="1" ht="17.100000000000001" customHeight="1" thickBot="1" x14ac:dyDescent="0.25">
      <c r="B40" s="33" t="s">
        <v>100</v>
      </c>
      <c r="C40" s="35">
        <f t="shared" si="0"/>
        <v>1.575</v>
      </c>
      <c r="D40" s="35">
        <f t="shared" si="1"/>
        <v>0.34375</v>
      </c>
      <c r="E40" s="7"/>
      <c r="F40" s="7"/>
      <c r="G40" s="7"/>
    </row>
    <row r="41" spans="2:7" s="25" customFormat="1" ht="17.100000000000001" customHeight="1" thickBot="1" x14ac:dyDescent="0.25">
      <c r="B41" s="33" t="s">
        <v>101</v>
      </c>
      <c r="C41" s="35">
        <f t="shared" si="0"/>
        <v>0</v>
      </c>
      <c r="D41" s="35">
        <f t="shared" si="1"/>
        <v>0.3</v>
      </c>
      <c r="E41" s="7"/>
      <c r="F41" s="7"/>
      <c r="G41" s="7"/>
    </row>
    <row r="42" spans="2:7" s="25" customFormat="1" ht="17.100000000000001" customHeight="1" thickBot="1" x14ac:dyDescent="0.25">
      <c r="B42" s="33" t="s">
        <v>102</v>
      </c>
      <c r="C42" s="35">
        <f t="shared" si="0"/>
        <v>-0.5</v>
      </c>
      <c r="D42" s="35">
        <f t="shared" si="1"/>
        <v>6</v>
      </c>
      <c r="E42" s="7"/>
      <c r="F42" s="7"/>
      <c r="G42" s="7"/>
    </row>
    <row r="43" spans="2:7" s="25" customFormat="1" ht="17.100000000000001" customHeight="1" thickBot="1" x14ac:dyDescent="0.25">
      <c r="B43" s="33" t="s">
        <v>29</v>
      </c>
      <c r="C43" s="35">
        <f t="shared" si="0"/>
        <v>0.14285714285714285</v>
      </c>
      <c r="D43" s="35">
        <f t="shared" si="1"/>
        <v>2.5</v>
      </c>
      <c r="E43" s="7"/>
      <c r="F43" s="7"/>
      <c r="G43" s="7"/>
    </row>
    <row r="44" spans="2:7" ht="17.100000000000001" customHeight="1" thickBot="1" x14ac:dyDescent="0.25">
      <c r="B44" s="33" t="s">
        <v>11</v>
      </c>
      <c r="C44" s="35">
        <f t="shared" si="0"/>
        <v>0.66666666666666663</v>
      </c>
      <c r="D44" s="35">
        <f t="shared" si="1"/>
        <v>0</v>
      </c>
    </row>
    <row r="45" spans="2:7" ht="17.100000000000001" customHeight="1" thickBot="1" x14ac:dyDescent="0.25">
      <c r="B45" s="54" t="s">
        <v>16</v>
      </c>
      <c r="C45" s="56">
        <f t="shared" si="0"/>
        <v>0.27536231884057971</v>
      </c>
      <c r="D45" s="56">
        <f>+IF(D23&gt;0,(H23-D23)/D23,"-")</f>
        <v>0.35616438356164382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172</v>
      </c>
      <c r="F5" s="52" t="s">
        <v>173</v>
      </c>
      <c r="G5" s="31" t="s">
        <v>174</v>
      </c>
      <c r="H5" s="31" t="s">
        <v>181</v>
      </c>
      <c r="I5" s="25"/>
      <c r="J5" s="25"/>
    </row>
    <row r="6" spans="2:18" s="25" customFormat="1" ht="17.100000000000001" customHeight="1" thickBot="1" x14ac:dyDescent="0.25">
      <c r="B6" s="33" t="s">
        <v>30</v>
      </c>
      <c r="C6" s="34">
        <v>9</v>
      </c>
      <c r="D6" s="34">
        <v>4</v>
      </c>
      <c r="E6" s="34">
        <v>5</v>
      </c>
      <c r="F6" s="62">
        <v>13</v>
      </c>
      <c r="G6" s="62">
        <v>10</v>
      </c>
      <c r="H6" s="62">
        <v>23</v>
      </c>
    </row>
    <row r="7" spans="2:18" s="25" customFormat="1" ht="17.100000000000001" customHeight="1" thickBot="1" x14ac:dyDescent="0.25">
      <c r="B7" s="33" t="s">
        <v>31</v>
      </c>
      <c r="C7" s="34">
        <v>7</v>
      </c>
      <c r="D7" s="34">
        <v>4</v>
      </c>
      <c r="E7" s="34">
        <v>8</v>
      </c>
      <c r="F7" s="62">
        <v>6</v>
      </c>
      <c r="G7" s="62">
        <v>11</v>
      </c>
      <c r="H7" s="62">
        <v>20</v>
      </c>
    </row>
    <row r="8" spans="2:18" s="25" customFormat="1" ht="17.100000000000001" customHeight="1" thickBot="1" x14ac:dyDescent="0.25">
      <c r="B8" s="33" t="s">
        <v>99</v>
      </c>
      <c r="C8" s="34">
        <v>5</v>
      </c>
      <c r="D8" s="34">
        <v>3</v>
      </c>
      <c r="E8" s="34">
        <v>8</v>
      </c>
      <c r="F8" s="62">
        <v>11</v>
      </c>
      <c r="G8" s="62">
        <v>8</v>
      </c>
      <c r="H8" s="62">
        <v>7</v>
      </c>
    </row>
    <row r="9" spans="2:18" s="25" customFormat="1" ht="17.100000000000001" customHeight="1" thickBot="1" x14ac:dyDescent="0.25">
      <c r="B9" s="33" t="s">
        <v>26</v>
      </c>
      <c r="C9" s="34">
        <v>0</v>
      </c>
      <c r="D9" s="34">
        <v>0</v>
      </c>
      <c r="E9" s="34">
        <v>2</v>
      </c>
      <c r="F9" s="62">
        <v>6</v>
      </c>
      <c r="G9" s="62">
        <v>5</v>
      </c>
      <c r="H9" s="62">
        <v>4</v>
      </c>
    </row>
    <row r="10" spans="2:18" s="25" customFormat="1" ht="17.100000000000001" customHeight="1" thickBot="1" x14ac:dyDescent="0.25">
      <c r="B10" s="33" t="s">
        <v>8</v>
      </c>
      <c r="C10" s="34">
        <v>1</v>
      </c>
      <c r="D10" s="34">
        <v>2</v>
      </c>
      <c r="E10" s="34">
        <v>2</v>
      </c>
      <c r="F10" s="62">
        <v>5</v>
      </c>
      <c r="G10" s="62">
        <v>6</v>
      </c>
      <c r="H10" s="62">
        <v>9</v>
      </c>
    </row>
    <row r="11" spans="2:18" s="25" customFormat="1" ht="17.100000000000001" customHeight="1" thickBot="1" x14ac:dyDescent="0.25">
      <c r="B11" s="33" t="s">
        <v>9</v>
      </c>
      <c r="C11" s="34">
        <v>0</v>
      </c>
      <c r="D11" s="34">
        <v>0</v>
      </c>
      <c r="E11" s="34">
        <v>0</v>
      </c>
      <c r="F11" s="62">
        <v>0</v>
      </c>
      <c r="G11" s="62">
        <v>0</v>
      </c>
      <c r="H11" s="62">
        <v>0</v>
      </c>
    </row>
    <row r="12" spans="2:18" s="25" customFormat="1" ht="17.100000000000001" customHeight="1" thickBot="1" x14ac:dyDescent="0.25">
      <c r="B12" s="33" t="s">
        <v>32</v>
      </c>
      <c r="C12" s="34">
        <v>7</v>
      </c>
      <c r="D12" s="34">
        <v>0</v>
      </c>
      <c r="E12" s="34">
        <v>1</v>
      </c>
      <c r="F12" s="62">
        <v>5</v>
      </c>
      <c r="G12" s="62">
        <v>10</v>
      </c>
      <c r="H12" s="62">
        <v>19</v>
      </c>
    </row>
    <row r="13" spans="2:18" s="25" customFormat="1" ht="17.100000000000001" customHeight="1" thickBot="1" x14ac:dyDescent="0.25">
      <c r="B13" s="33" t="s">
        <v>28</v>
      </c>
      <c r="C13" s="34">
        <v>16</v>
      </c>
      <c r="D13" s="34">
        <v>4</v>
      </c>
      <c r="E13" s="34">
        <v>8</v>
      </c>
      <c r="F13" s="62">
        <v>14</v>
      </c>
      <c r="G13" s="62">
        <v>4</v>
      </c>
      <c r="H13" s="62">
        <v>11</v>
      </c>
    </row>
    <row r="14" spans="2:18" s="25" customFormat="1" ht="17.100000000000001" customHeight="1" thickBot="1" x14ac:dyDescent="0.25">
      <c r="B14" s="33" t="s">
        <v>18</v>
      </c>
      <c r="C14" s="34">
        <v>52</v>
      </c>
      <c r="D14" s="34">
        <v>14</v>
      </c>
      <c r="E14" s="34">
        <v>4</v>
      </c>
      <c r="F14" s="62">
        <v>2</v>
      </c>
      <c r="G14" s="62">
        <v>22</v>
      </c>
      <c r="H14" s="62">
        <v>15</v>
      </c>
    </row>
    <row r="15" spans="2:18" s="25" customFormat="1" ht="17.100000000000001" customHeight="1" thickBot="1" x14ac:dyDescent="0.25">
      <c r="B15" s="33" t="s">
        <v>27</v>
      </c>
      <c r="C15" s="34">
        <v>20</v>
      </c>
      <c r="D15" s="34">
        <v>21</v>
      </c>
      <c r="E15" s="34">
        <v>5</v>
      </c>
      <c r="F15" s="62">
        <v>14</v>
      </c>
      <c r="G15" s="62">
        <v>13</v>
      </c>
      <c r="H15" s="62">
        <v>18</v>
      </c>
    </row>
    <row r="16" spans="2:18" s="25" customFormat="1" ht="17.100000000000001" customHeight="1" thickBot="1" x14ac:dyDescent="0.25">
      <c r="B16" s="33" t="s">
        <v>15</v>
      </c>
      <c r="C16" s="34">
        <v>1</v>
      </c>
      <c r="D16" s="34">
        <v>0</v>
      </c>
      <c r="E16" s="34">
        <v>0</v>
      </c>
      <c r="F16" s="62">
        <v>7</v>
      </c>
      <c r="G16" s="62">
        <v>2</v>
      </c>
      <c r="H16" s="62">
        <v>1</v>
      </c>
    </row>
    <row r="17" spans="2:10" s="25" customFormat="1" ht="17.100000000000001" customHeight="1" thickBot="1" x14ac:dyDescent="0.25">
      <c r="B17" s="33" t="s">
        <v>10</v>
      </c>
      <c r="C17" s="34">
        <v>1</v>
      </c>
      <c r="D17" s="34">
        <v>6</v>
      </c>
      <c r="E17" s="34">
        <v>5</v>
      </c>
      <c r="F17" s="62">
        <v>6</v>
      </c>
      <c r="G17" s="62">
        <v>7</v>
      </c>
      <c r="H17" s="62">
        <v>7</v>
      </c>
    </row>
    <row r="18" spans="2:10" s="25" customFormat="1" ht="17.100000000000001" customHeight="1" thickBot="1" x14ac:dyDescent="0.25">
      <c r="B18" s="33" t="s">
        <v>100</v>
      </c>
      <c r="C18" s="34">
        <v>7</v>
      </c>
      <c r="D18" s="34">
        <v>12</v>
      </c>
      <c r="E18" s="34">
        <v>15</v>
      </c>
      <c r="F18" s="62">
        <v>14</v>
      </c>
      <c r="G18" s="62">
        <v>21</v>
      </c>
      <c r="H18" s="62">
        <v>9</v>
      </c>
    </row>
    <row r="19" spans="2:10" s="25" customFormat="1" ht="17.100000000000001" customHeight="1" thickBot="1" x14ac:dyDescent="0.25">
      <c r="B19" s="33" t="s">
        <v>101</v>
      </c>
      <c r="C19" s="34">
        <v>4</v>
      </c>
      <c r="D19" s="34">
        <v>1</v>
      </c>
      <c r="E19" s="34">
        <v>1</v>
      </c>
      <c r="F19" s="62">
        <v>3</v>
      </c>
      <c r="G19" s="62">
        <v>2</v>
      </c>
      <c r="H19" s="62">
        <v>1</v>
      </c>
    </row>
    <row r="20" spans="2:10" s="25" customFormat="1" ht="17.100000000000001" customHeight="1" thickBot="1" x14ac:dyDescent="0.25">
      <c r="B20" s="33" t="s">
        <v>102</v>
      </c>
      <c r="C20" s="34">
        <v>0</v>
      </c>
      <c r="D20" s="34">
        <v>3</v>
      </c>
      <c r="E20" s="34">
        <v>0</v>
      </c>
      <c r="F20" s="62">
        <v>5</v>
      </c>
      <c r="G20" s="62">
        <v>7</v>
      </c>
      <c r="H20" s="62">
        <v>11</v>
      </c>
    </row>
    <row r="21" spans="2:10" s="25" customFormat="1" ht="17.100000000000001" customHeight="1" thickBot="1" x14ac:dyDescent="0.25">
      <c r="B21" s="33" t="s">
        <v>29</v>
      </c>
      <c r="C21" s="34">
        <v>2</v>
      </c>
      <c r="D21" s="34">
        <v>3</v>
      </c>
      <c r="E21" s="34">
        <v>7</v>
      </c>
      <c r="F21" s="62">
        <v>5</v>
      </c>
      <c r="G21" s="62">
        <v>8</v>
      </c>
      <c r="H21" s="62">
        <v>8</v>
      </c>
    </row>
    <row r="22" spans="2:10" s="25" customFormat="1" ht="17.100000000000001" customHeight="1" thickBot="1" x14ac:dyDescent="0.25">
      <c r="B22" s="33" t="s">
        <v>11</v>
      </c>
      <c r="C22" s="34">
        <v>6</v>
      </c>
      <c r="D22" s="34">
        <v>9</v>
      </c>
      <c r="E22" s="34">
        <v>6</v>
      </c>
      <c r="F22" s="34">
        <v>8</v>
      </c>
      <c r="G22" s="34">
        <v>5</v>
      </c>
      <c r="H22" s="34">
        <v>5</v>
      </c>
    </row>
    <row r="23" spans="2:10" s="25" customFormat="1" ht="17.100000000000001" customHeight="1" thickBot="1" x14ac:dyDescent="0.25">
      <c r="B23" s="54" t="s">
        <v>16</v>
      </c>
      <c r="C23" s="53">
        <v>138</v>
      </c>
      <c r="D23" s="53">
        <v>86</v>
      </c>
      <c r="E23" s="53">
        <v>77</v>
      </c>
      <c r="F23" s="53">
        <v>124</v>
      </c>
      <c r="G23" s="53">
        <f>SUM(G6:G22)</f>
        <v>141</v>
      </c>
      <c r="H23" s="53">
        <f>SUM(H6:H22)</f>
        <v>168</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178</v>
      </c>
      <c r="D27" s="32" t="s">
        <v>184</v>
      </c>
      <c r="E27" s="7"/>
      <c r="F27" s="7"/>
      <c r="G27" s="7"/>
    </row>
    <row r="28" spans="2:10" s="25" customFormat="1" ht="17.100000000000001" customHeight="1" thickBot="1" x14ac:dyDescent="0.25">
      <c r="B28" s="33" t="s">
        <v>30</v>
      </c>
      <c r="C28" s="35">
        <f t="shared" ref="C28:D45" si="0">+IF(C6&gt;0,(G6-C6)/C6,"-")</f>
        <v>0.1111111111111111</v>
      </c>
      <c r="D28" s="35">
        <f t="shared" si="0"/>
        <v>4.75</v>
      </c>
      <c r="E28" s="7"/>
      <c r="F28" s="7"/>
      <c r="G28" s="7"/>
    </row>
    <row r="29" spans="2:10" s="25" customFormat="1" ht="17.100000000000001" customHeight="1" thickBot="1" x14ac:dyDescent="0.25">
      <c r="B29" s="33" t="s">
        <v>31</v>
      </c>
      <c r="C29" s="35">
        <f>+IF(C7&gt;0,(G7-C7)/C7,"-")</f>
        <v>0.5714285714285714</v>
      </c>
      <c r="D29" s="35">
        <f t="shared" si="0"/>
        <v>4</v>
      </c>
      <c r="E29" s="7"/>
      <c r="F29" s="7"/>
      <c r="G29" s="7"/>
    </row>
    <row r="30" spans="2:10" s="25" customFormat="1" ht="17.100000000000001" customHeight="1" thickBot="1" x14ac:dyDescent="0.25">
      <c r="B30" s="33" t="s">
        <v>99</v>
      </c>
      <c r="C30" s="35">
        <f t="shared" si="0"/>
        <v>0.6</v>
      </c>
      <c r="D30" s="35">
        <f t="shared" si="0"/>
        <v>1.3333333333333333</v>
      </c>
      <c r="E30" s="7"/>
      <c r="F30" s="7"/>
      <c r="G30" s="7"/>
    </row>
    <row r="31" spans="2:10" s="25" customFormat="1" ht="17.100000000000001" customHeight="1" thickBot="1" x14ac:dyDescent="0.25">
      <c r="B31" s="33" t="s">
        <v>26</v>
      </c>
      <c r="C31" s="73" t="str">
        <f t="shared" si="0"/>
        <v>-</v>
      </c>
      <c r="D31" s="35" t="str">
        <f t="shared" si="0"/>
        <v>-</v>
      </c>
      <c r="E31" s="7"/>
      <c r="F31" s="7"/>
      <c r="G31" s="7"/>
    </row>
    <row r="32" spans="2:10" s="25" customFormat="1" ht="17.100000000000001" customHeight="1" thickBot="1" x14ac:dyDescent="0.25">
      <c r="B32" s="33" t="s">
        <v>8</v>
      </c>
      <c r="C32" s="35">
        <f t="shared" si="0"/>
        <v>5</v>
      </c>
      <c r="D32" s="35">
        <f t="shared" si="0"/>
        <v>3.5</v>
      </c>
      <c r="E32" s="7"/>
      <c r="F32" s="7"/>
      <c r="G32" s="7"/>
    </row>
    <row r="33" spans="2:7" s="25" customFormat="1" ht="17.100000000000001" customHeight="1" thickBot="1" x14ac:dyDescent="0.25">
      <c r="B33" s="33" t="s">
        <v>9</v>
      </c>
      <c r="C33" s="65" t="str">
        <f t="shared" si="0"/>
        <v>-</v>
      </c>
      <c r="D33" s="35" t="str">
        <f t="shared" si="0"/>
        <v>-</v>
      </c>
      <c r="E33" s="7"/>
      <c r="F33" s="7"/>
      <c r="G33" s="7"/>
    </row>
    <row r="34" spans="2:7" s="25" customFormat="1" ht="17.100000000000001" customHeight="1" thickBot="1" x14ac:dyDescent="0.25">
      <c r="B34" s="33" t="s">
        <v>32</v>
      </c>
      <c r="C34" s="35">
        <f t="shared" si="0"/>
        <v>0.42857142857142855</v>
      </c>
      <c r="D34" s="35" t="str">
        <f t="shared" si="0"/>
        <v>-</v>
      </c>
      <c r="E34" s="7"/>
      <c r="F34" s="7"/>
      <c r="G34" s="7"/>
    </row>
    <row r="35" spans="2:7" s="25" customFormat="1" ht="17.100000000000001" customHeight="1" thickBot="1" x14ac:dyDescent="0.25">
      <c r="B35" s="33" t="s">
        <v>28</v>
      </c>
      <c r="C35" s="35">
        <f t="shared" si="0"/>
        <v>-0.75</v>
      </c>
      <c r="D35" s="35">
        <f t="shared" si="0"/>
        <v>1.75</v>
      </c>
      <c r="E35" s="7"/>
      <c r="F35" s="7"/>
      <c r="G35" s="7"/>
    </row>
    <row r="36" spans="2:7" s="25" customFormat="1" ht="17.100000000000001" customHeight="1" thickBot="1" x14ac:dyDescent="0.25">
      <c r="B36" s="33" t="s">
        <v>18</v>
      </c>
      <c r="C36" s="35">
        <f t="shared" si="0"/>
        <v>-0.57692307692307687</v>
      </c>
      <c r="D36" s="35">
        <f t="shared" si="0"/>
        <v>7.1428571428571425E-2</v>
      </c>
      <c r="E36" s="7"/>
      <c r="F36" s="7"/>
      <c r="G36" s="7"/>
    </row>
    <row r="37" spans="2:7" s="25" customFormat="1" ht="17.100000000000001" customHeight="1" thickBot="1" x14ac:dyDescent="0.25">
      <c r="B37" s="33" t="s">
        <v>27</v>
      </c>
      <c r="C37" s="35">
        <f t="shared" si="0"/>
        <v>-0.35</v>
      </c>
      <c r="D37" s="35">
        <f t="shared" si="0"/>
        <v>-0.14285714285714285</v>
      </c>
      <c r="E37" s="7"/>
      <c r="F37" s="7"/>
      <c r="G37" s="7"/>
    </row>
    <row r="38" spans="2:7" s="25" customFormat="1" ht="17.100000000000001" customHeight="1" thickBot="1" x14ac:dyDescent="0.25">
      <c r="B38" s="33" t="s">
        <v>15</v>
      </c>
      <c r="C38" s="35">
        <f t="shared" si="0"/>
        <v>1</v>
      </c>
      <c r="D38" s="35" t="str">
        <f t="shared" si="0"/>
        <v>-</v>
      </c>
      <c r="E38" s="7"/>
      <c r="F38" s="7"/>
      <c r="G38" s="7"/>
    </row>
    <row r="39" spans="2:7" s="25" customFormat="1" ht="17.100000000000001" customHeight="1" thickBot="1" x14ac:dyDescent="0.25">
      <c r="B39" s="33" t="s">
        <v>10</v>
      </c>
      <c r="C39" s="35">
        <f t="shared" si="0"/>
        <v>6</v>
      </c>
      <c r="D39" s="35">
        <f t="shared" si="0"/>
        <v>0.16666666666666666</v>
      </c>
      <c r="E39" s="7"/>
      <c r="F39" s="7"/>
      <c r="G39" s="7"/>
    </row>
    <row r="40" spans="2:7" s="25" customFormat="1" ht="17.100000000000001" customHeight="1" thickBot="1" x14ac:dyDescent="0.25">
      <c r="B40" s="33" t="s">
        <v>100</v>
      </c>
      <c r="C40" s="35">
        <f t="shared" si="0"/>
        <v>2</v>
      </c>
      <c r="D40" s="35">
        <f t="shared" si="0"/>
        <v>-0.25</v>
      </c>
      <c r="E40" s="7"/>
      <c r="F40" s="7"/>
      <c r="G40" s="7"/>
    </row>
    <row r="41" spans="2:7" s="25" customFormat="1" ht="17.100000000000001" customHeight="1" thickBot="1" x14ac:dyDescent="0.25">
      <c r="B41" s="33" t="s">
        <v>101</v>
      </c>
      <c r="C41" s="35">
        <f t="shared" si="0"/>
        <v>-0.5</v>
      </c>
      <c r="D41" s="35">
        <f t="shared" si="0"/>
        <v>0</v>
      </c>
      <c r="E41" s="7"/>
      <c r="F41" s="7"/>
      <c r="G41" s="7"/>
    </row>
    <row r="42" spans="2:7" s="25" customFormat="1" ht="17.100000000000001" customHeight="1" thickBot="1" x14ac:dyDescent="0.25">
      <c r="B42" s="33" t="s">
        <v>102</v>
      </c>
      <c r="C42" s="65" t="str">
        <f t="shared" si="0"/>
        <v>-</v>
      </c>
      <c r="D42" s="35">
        <f t="shared" si="0"/>
        <v>2.6666666666666665</v>
      </c>
      <c r="E42" s="7"/>
      <c r="F42" s="7"/>
      <c r="G42" s="7"/>
    </row>
    <row r="43" spans="2:7" s="25" customFormat="1" ht="17.100000000000001" customHeight="1" thickBot="1" x14ac:dyDescent="0.25">
      <c r="B43" s="33" t="s">
        <v>29</v>
      </c>
      <c r="C43" s="35">
        <f t="shared" si="0"/>
        <v>3</v>
      </c>
      <c r="D43" s="35">
        <f t="shared" si="0"/>
        <v>1.6666666666666667</v>
      </c>
      <c r="E43" s="7"/>
      <c r="F43" s="7"/>
      <c r="G43" s="7"/>
    </row>
    <row r="44" spans="2:7" ht="17.100000000000001" customHeight="1" thickBot="1" x14ac:dyDescent="0.25">
      <c r="B44" s="33" t="s">
        <v>11</v>
      </c>
      <c r="C44" s="35">
        <f t="shared" si="0"/>
        <v>-0.16666666666666666</v>
      </c>
      <c r="D44" s="35">
        <f t="shared" si="0"/>
        <v>-0.44444444444444442</v>
      </c>
    </row>
    <row r="45" spans="2:7" ht="17.100000000000001" customHeight="1" thickBot="1" x14ac:dyDescent="0.25">
      <c r="B45" s="54" t="s">
        <v>16</v>
      </c>
      <c r="C45" s="56">
        <f t="shared" si="0"/>
        <v>2.1739130434782608E-2</v>
      </c>
      <c r="D45" s="56">
        <f t="shared" si="0"/>
        <v>0.95348837209302328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8"/>
  <sheetViews>
    <sheetView workbookViewId="0"/>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7" width="14.1406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168</v>
      </c>
      <c r="D5" s="32" t="s">
        <v>169</v>
      </c>
      <c r="E5" s="32" t="s">
        <v>113</v>
      </c>
      <c r="F5" s="32" t="s">
        <v>114</v>
      </c>
      <c r="G5" s="32" t="s">
        <v>115</v>
      </c>
      <c r="H5" s="32" t="s">
        <v>116</v>
      </c>
      <c r="I5" s="32" t="s">
        <v>117</v>
      </c>
      <c r="J5" s="32" t="s">
        <v>118</v>
      </c>
      <c r="K5" s="32" t="s">
        <v>119</v>
      </c>
      <c r="L5" s="32" t="s">
        <v>120</v>
      </c>
      <c r="M5" s="32" t="s">
        <v>105</v>
      </c>
    </row>
    <row r="6" spans="2:13" s="25" customFormat="1" ht="17.100000000000001" customHeight="1" thickBot="1" x14ac:dyDescent="0.25">
      <c r="B6" s="33" t="s">
        <v>124</v>
      </c>
      <c r="C6" s="69">
        <v>8</v>
      </c>
      <c r="D6" s="69">
        <v>18</v>
      </c>
      <c r="E6" s="69">
        <v>26</v>
      </c>
      <c r="F6" s="62">
        <v>6</v>
      </c>
      <c r="G6" s="62">
        <v>7</v>
      </c>
      <c r="H6" s="62">
        <v>0</v>
      </c>
      <c r="I6" s="62">
        <v>6</v>
      </c>
      <c r="J6" s="62">
        <v>0</v>
      </c>
      <c r="K6" s="62">
        <v>0</v>
      </c>
      <c r="L6" s="62">
        <v>5</v>
      </c>
      <c r="M6" s="62">
        <v>4</v>
      </c>
    </row>
    <row r="7" spans="2:13" s="25" customFormat="1" ht="17.100000000000001" customHeight="1" thickBot="1" x14ac:dyDescent="0.25">
      <c r="B7" s="33" t="s">
        <v>133</v>
      </c>
      <c r="C7" s="69">
        <v>23</v>
      </c>
      <c r="D7" s="69">
        <v>13</v>
      </c>
      <c r="E7" s="69">
        <v>36</v>
      </c>
      <c r="F7" s="62">
        <v>14</v>
      </c>
      <c r="G7" s="62">
        <v>3</v>
      </c>
      <c r="H7" s="62">
        <v>3</v>
      </c>
      <c r="I7" s="62">
        <v>10</v>
      </c>
      <c r="J7" s="62">
        <v>3</v>
      </c>
      <c r="K7" s="62">
        <v>0</v>
      </c>
      <c r="L7" s="62">
        <v>5</v>
      </c>
      <c r="M7" s="62">
        <v>2</v>
      </c>
    </row>
    <row r="8" spans="2:13" s="25" customFormat="1" ht="17.100000000000001" customHeight="1" thickBot="1" x14ac:dyDescent="0.25">
      <c r="B8" s="33" t="s">
        <v>136</v>
      </c>
      <c r="C8" s="69">
        <v>17</v>
      </c>
      <c r="D8" s="69">
        <v>6</v>
      </c>
      <c r="E8" s="69">
        <v>23</v>
      </c>
      <c r="F8" s="62">
        <v>15</v>
      </c>
      <c r="G8" s="62">
        <v>2</v>
      </c>
      <c r="H8" s="62">
        <v>4</v>
      </c>
      <c r="I8" s="62">
        <v>22</v>
      </c>
      <c r="J8" s="62">
        <v>0</v>
      </c>
      <c r="K8" s="62">
        <v>0</v>
      </c>
      <c r="L8" s="62">
        <v>11</v>
      </c>
      <c r="M8" s="62">
        <v>0</v>
      </c>
    </row>
    <row r="9" spans="2:13" s="25" customFormat="1" ht="17.100000000000001" customHeight="1" thickBot="1" x14ac:dyDescent="0.25">
      <c r="B9" s="33" t="s">
        <v>140</v>
      </c>
      <c r="C9" s="69">
        <v>22</v>
      </c>
      <c r="D9" s="69">
        <v>24</v>
      </c>
      <c r="E9" s="69">
        <v>46</v>
      </c>
      <c r="F9" s="62">
        <v>25</v>
      </c>
      <c r="G9" s="62">
        <v>10</v>
      </c>
      <c r="H9" s="62">
        <v>1</v>
      </c>
      <c r="I9" s="62">
        <v>11</v>
      </c>
      <c r="J9" s="62">
        <v>0</v>
      </c>
      <c r="K9" s="62">
        <v>0</v>
      </c>
      <c r="L9" s="62">
        <v>10</v>
      </c>
      <c r="M9" s="62">
        <v>4</v>
      </c>
    </row>
    <row r="10" spans="2:13" s="25" customFormat="1" ht="17.100000000000001" customHeight="1" thickBot="1" x14ac:dyDescent="0.25">
      <c r="B10" s="33" t="s">
        <v>142</v>
      </c>
      <c r="C10" s="69">
        <v>2</v>
      </c>
      <c r="D10" s="69">
        <v>12</v>
      </c>
      <c r="E10" s="69">
        <v>14</v>
      </c>
      <c r="F10" s="62">
        <v>12</v>
      </c>
      <c r="G10" s="62">
        <v>2</v>
      </c>
      <c r="H10" s="62">
        <v>0</v>
      </c>
      <c r="I10" s="62">
        <v>6</v>
      </c>
      <c r="J10" s="62">
        <v>0</v>
      </c>
      <c r="K10" s="62">
        <v>0</v>
      </c>
      <c r="L10" s="62">
        <v>2</v>
      </c>
      <c r="M10" s="62">
        <v>0</v>
      </c>
    </row>
    <row r="11" spans="2:13" s="25" customFormat="1" ht="17.100000000000001" customHeight="1" thickBot="1" x14ac:dyDescent="0.25">
      <c r="B11" s="33" t="s">
        <v>144</v>
      </c>
      <c r="C11" s="69">
        <v>14</v>
      </c>
      <c r="D11" s="69">
        <v>7</v>
      </c>
      <c r="E11" s="69">
        <v>21</v>
      </c>
      <c r="F11" s="62">
        <v>19</v>
      </c>
      <c r="G11" s="62">
        <v>0</v>
      </c>
      <c r="H11" s="62">
        <v>3</v>
      </c>
      <c r="I11" s="62">
        <v>0</v>
      </c>
      <c r="J11" s="62">
        <v>2</v>
      </c>
      <c r="K11" s="62">
        <v>0</v>
      </c>
      <c r="L11" s="62">
        <v>13</v>
      </c>
      <c r="M11" s="62">
        <v>0</v>
      </c>
    </row>
    <row r="12" spans="2:13" s="25" customFormat="1" ht="17.100000000000001" customHeight="1" thickBot="1" x14ac:dyDescent="0.25">
      <c r="B12" s="33" t="s">
        <v>150</v>
      </c>
      <c r="C12" s="69">
        <v>16</v>
      </c>
      <c r="D12" s="69">
        <v>23</v>
      </c>
      <c r="E12" s="69">
        <v>39</v>
      </c>
      <c r="F12" s="62">
        <v>17</v>
      </c>
      <c r="G12" s="62">
        <v>8</v>
      </c>
      <c r="H12" s="62">
        <v>3</v>
      </c>
      <c r="I12" s="62">
        <v>15</v>
      </c>
      <c r="J12" s="62">
        <v>4</v>
      </c>
      <c r="K12" s="62">
        <v>0</v>
      </c>
      <c r="L12" s="62">
        <v>5</v>
      </c>
      <c r="M12" s="62">
        <v>1</v>
      </c>
    </row>
    <row r="13" spans="2:13" s="25" customFormat="1" ht="17.100000000000001" customHeight="1" thickBot="1" x14ac:dyDescent="0.25">
      <c r="B13" s="33" t="s">
        <v>159</v>
      </c>
      <c r="C13" s="69">
        <v>30</v>
      </c>
      <c r="D13" s="69">
        <v>28</v>
      </c>
      <c r="E13" s="69">
        <v>58</v>
      </c>
      <c r="F13" s="62">
        <v>45</v>
      </c>
      <c r="G13" s="62">
        <v>16</v>
      </c>
      <c r="H13" s="62">
        <v>6</v>
      </c>
      <c r="I13" s="62">
        <v>26</v>
      </c>
      <c r="J13" s="62">
        <v>0</v>
      </c>
      <c r="K13" s="62">
        <v>0</v>
      </c>
      <c r="L13" s="62">
        <v>19</v>
      </c>
      <c r="M13" s="62">
        <v>12</v>
      </c>
    </row>
    <row r="14" spans="2:13" s="25" customFormat="1" ht="17.100000000000001" customHeight="1" thickBot="1" x14ac:dyDescent="0.25">
      <c r="B14" s="33" t="s">
        <v>143</v>
      </c>
      <c r="C14" s="69">
        <v>18</v>
      </c>
      <c r="D14" s="69">
        <v>4</v>
      </c>
      <c r="E14" s="69">
        <v>22</v>
      </c>
      <c r="F14" s="62">
        <v>10</v>
      </c>
      <c r="G14" s="62">
        <v>11</v>
      </c>
      <c r="H14" s="62">
        <v>2</v>
      </c>
      <c r="I14" s="62">
        <v>13</v>
      </c>
      <c r="J14" s="62">
        <v>0</v>
      </c>
      <c r="K14" s="62">
        <v>0</v>
      </c>
      <c r="L14" s="62">
        <v>8</v>
      </c>
      <c r="M14" s="62">
        <v>8</v>
      </c>
    </row>
    <row r="15" spans="2:13" s="25" customFormat="1" ht="17.100000000000001" customHeight="1" thickBot="1" x14ac:dyDescent="0.25">
      <c r="B15" s="33" t="s">
        <v>162</v>
      </c>
      <c r="C15" s="69">
        <v>6</v>
      </c>
      <c r="D15" s="69">
        <v>6</v>
      </c>
      <c r="E15" s="69">
        <v>12</v>
      </c>
      <c r="F15" s="62">
        <v>6</v>
      </c>
      <c r="G15" s="62">
        <v>3</v>
      </c>
      <c r="H15" s="62">
        <v>4</v>
      </c>
      <c r="I15" s="62">
        <v>3</v>
      </c>
      <c r="J15" s="62">
        <v>0</v>
      </c>
      <c r="K15" s="62">
        <v>0</v>
      </c>
      <c r="L15" s="62">
        <v>6</v>
      </c>
      <c r="M15" s="62">
        <v>3</v>
      </c>
    </row>
    <row r="16" spans="2:13" s="25" customFormat="1" ht="17.100000000000001" customHeight="1" thickBot="1" x14ac:dyDescent="0.25">
      <c r="B16" s="33" t="s">
        <v>167</v>
      </c>
      <c r="C16" s="69">
        <v>20</v>
      </c>
      <c r="D16" s="69">
        <v>25</v>
      </c>
      <c r="E16" s="69">
        <v>45</v>
      </c>
      <c r="F16" s="62">
        <v>4</v>
      </c>
      <c r="G16" s="62">
        <v>27</v>
      </c>
      <c r="H16" s="62">
        <v>1</v>
      </c>
      <c r="I16" s="62">
        <v>3</v>
      </c>
      <c r="J16" s="62">
        <v>2</v>
      </c>
      <c r="K16" s="62">
        <v>0</v>
      </c>
      <c r="L16" s="62">
        <v>1</v>
      </c>
      <c r="M16" s="62">
        <v>9</v>
      </c>
    </row>
    <row r="17" spans="2:13" s="25" customFormat="1" ht="17.100000000000001" customHeight="1" thickBot="1" x14ac:dyDescent="0.25">
      <c r="B17" s="33" t="s">
        <v>126</v>
      </c>
      <c r="C17" s="69">
        <v>26</v>
      </c>
      <c r="D17" s="69">
        <v>23</v>
      </c>
      <c r="E17" s="69">
        <v>49</v>
      </c>
      <c r="F17" s="62">
        <v>15</v>
      </c>
      <c r="G17" s="62">
        <v>20</v>
      </c>
      <c r="H17" s="62">
        <v>1</v>
      </c>
      <c r="I17" s="62">
        <v>20</v>
      </c>
      <c r="J17" s="62">
        <v>6</v>
      </c>
      <c r="K17" s="62">
        <v>0</v>
      </c>
      <c r="L17" s="62">
        <v>10</v>
      </c>
      <c r="M17" s="62">
        <v>7</v>
      </c>
    </row>
    <row r="18" spans="2:13" s="25" customFormat="1" ht="17.100000000000001" customHeight="1" thickBot="1" x14ac:dyDescent="0.25">
      <c r="B18" s="33" t="s">
        <v>26</v>
      </c>
      <c r="C18" s="69">
        <v>32</v>
      </c>
      <c r="D18" s="69">
        <v>29</v>
      </c>
      <c r="E18" s="69">
        <v>61</v>
      </c>
      <c r="F18" s="62">
        <v>42</v>
      </c>
      <c r="G18" s="62">
        <v>8</v>
      </c>
      <c r="H18" s="62">
        <v>3</v>
      </c>
      <c r="I18" s="62">
        <v>26</v>
      </c>
      <c r="J18" s="62">
        <v>7</v>
      </c>
      <c r="K18" s="62">
        <v>0</v>
      </c>
      <c r="L18" s="62">
        <v>15</v>
      </c>
      <c r="M18" s="62">
        <v>4</v>
      </c>
    </row>
    <row r="19" spans="2:13" s="25" customFormat="1" ht="17.100000000000001" customHeight="1" thickBot="1" x14ac:dyDescent="0.25">
      <c r="B19" s="33" t="s">
        <v>145</v>
      </c>
      <c r="C19" s="69">
        <v>13</v>
      </c>
      <c r="D19" s="69">
        <v>27</v>
      </c>
      <c r="E19" s="69">
        <v>40</v>
      </c>
      <c r="F19" s="62">
        <v>33</v>
      </c>
      <c r="G19" s="62">
        <v>12</v>
      </c>
      <c r="H19" s="62">
        <v>2</v>
      </c>
      <c r="I19" s="62">
        <v>23</v>
      </c>
      <c r="J19" s="62">
        <v>3</v>
      </c>
      <c r="K19" s="62">
        <v>0</v>
      </c>
      <c r="L19" s="62">
        <v>11</v>
      </c>
      <c r="M19" s="62">
        <v>5</v>
      </c>
    </row>
    <row r="20" spans="2:13" s="25" customFormat="1" ht="17.100000000000001" customHeight="1" thickBot="1" x14ac:dyDescent="0.25">
      <c r="B20" s="33" t="s">
        <v>157</v>
      </c>
      <c r="C20" s="69">
        <v>13</v>
      </c>
      <c r="D20" s="69">
        <v>21</v>
      </c>
      <c r="E20" s="69">
        <v>34</v>
      </c>
      <c r="F20" s="62">
        <v>18</v>
      </c>
      <c r="G20" s="62">
        <v>10</v>
      </c>
      <c r="H20" s="62">
        <v>2</v>
      </c>
      <c r="I20" s="62">
        <v>10</v>
      </c>
      <c r="J20" s="62">
        <v>0</v>
      </c>
      <c r="K20" s="62">
        <v>0</v>
      </c>
      <c r="L20" s="62">
        <v>10</v>
      </c>
      <c r="M20" s="62">
        <v>4</v>
      </c>
    </row>
    <row r="21" spans="2:13" s="25" customFormat="1" ht="17.100000000000001" customHeight="1" thickBot="1" x14ac:dyDescent="0.25">
      <c r="B21" s="33" t="s">
        <v>9</v>
      </c>
      <c r="C21" s="69">
        <v>8</v>
      </c>
      <c r="D21" s="69">
        <v>14</v>
      </c>
      <c r="E21" s="69">
        <v>22</v>
      </c>
      <c r="F21" s="62">
        <v>4</v>
      </c>
      <c r="G21" s="62">
        <v>5</v>
      </c>
      <c r="H21" s="62">
        <v>0</v>
      </c>
      <c r="I21" s="62">
        <v>3</v>
      </c>
      <c r="J21" s="62">
        <v>2</v>
      </c>
      <c r="K21" s="62">
        <v>0</v>
      </c>
      <c r="L21" s="62">
        <v>0</v>
      </c>
      <c r="M21" s="62">
        <v>0</v>
      </c>
    </row>
    <row r="22" spans="2:13" s="25" customFormat="1" ht="17.100000000000001" customHeight="1" thickBot="1" x14ac:dyDescent="0.25">
      <c r="B22" s="33" t="s">
        <v>127</v>
      </c>
      <c r="C22" s="69">
        <v>1</v>
      </c>
      <c r="D22" s="69">
        <v>1</v>
      </c>
      <c r="E22" s="69">
        <v>2</v>
      </c>
      <c r="F22" s="62">
        <v>0</v>
      </c>
      <c r="G22" s="62">
        <v>1</v>
      </c>
      <c r="H22" s="62">
        <v>0</v>
      </c>
      <c r="I22" s="62">
        <v>0</v>
      </c>
      <c r="J22" s="62">
        <v>0</v>
      </c>
      <c r="K22" s="62">
        <v>0</v>
      </c>
      <c r="L22" s="62">
        <v>0</v>
      </c>
      <c r="M22" s="62">
        <v>0</v>
      </c>
    </row>
    <row r="23" spans="2:13" s="25" customFormat="1" ht="17.100000000000001" customHeight="1" thickBot="1" x14ac:dyDescent="0.25">
      <c r="B23" s="33" t="s">
        <v>131</v>
      </c>
      <c r="C23" s="69">
        <v>1</v>
      </c>
      <c r="D23" s="69">
        <v>7</v>
      </c>
      <c r="E23" s="69">
        <v>8</v>
      </c>
      <c r="F23" s="62">
        <v>5</v>
      </c>
      <c r="G23" s="62">
        <v>0</v>
      </c>
      <c r="H23" s="62">
        <v>2</v>
      </c>
      <c r="I23" s="62">
        <v>4</v>
      </c>
      <c r="J23" s="62">
        <v>0</v>
      </c>
      <c r="K23" s="62">
        <v>0</v>
      </c>
      <c r="L23" s="62">
        <v>1</v>
      </c>
      <c r="M23" s="62">
        <v>0</v>
      </c>
    </row>
    <row r="24" spans="2:13" ht="15" thickBot="1" x14ac:dyDescent="0.25">
      <c r="B24" s="33" t="s">
        <v>146</v>
      </c>
      <c r="C24" s="69">
        <v>1</v>
      </c>
      <c r="D24" s="69">
        <v>13</v>
      </c>
      <c r="E24" s="69">
        <v>14</v>
      </c>
      <c r="F24" s="62">
        <v>3</v>
      </c>
      <c r="G24" s="62">
        <v>2</v>
      </c>
      <c r="H24" s="62">
        <v>1</v>
      </c>
      <c r="I24" s="62">
        <v>4</v>
      </c>
      <c r="J24" s="62">
        <v>0</v>
      </c>
      <c r="K24" s="62">
        <v>0</v>
      </c>
      <c r="L24" s="62">
        <v>0</v>
      </c>
      <c r="M24" s="62">
        <v>0</v>
      </c>
    </row>
    <row r="25" spans="2:13" ht="15" thickBot="1" x14ac:dyDescent="0.25">
      <c r="B25" s="33" t="s">
        <v>154</v>
      </c>
      <c r="C25" s="69">
        <v>4</v>
      </c>
      <c r="D25" s="69">
        <v>3</v>
      </c>
      <c r="E25" s="69">
        <v>7</v>
      </c>
      <c r="F25" s="62">
        <v>3</v>
      </c>
      <c r="G25" s="62">
        <v>1</v>
      </c>
      <c r="H25" s="62">
        <v>1</v>
      </c>
      <c r="I25" s="62">
        <v>3</v>
      </c>
      <c r="J25" s="62">
        <v>0</v>
      </c>
      <c r="K25" s="62">
        <v>0</v>
      </c>
      <c r="L25" s="62">
        <v>0</v>
      </c>
      <c r="M25" s="62">
        <v>0</v>
      </c>
    </row>
    <row r="26" spans="2:13" ht="15" thickBot="1" x14ac:dyDescent="0.25">
      <c r="B26" s="33" t="s">
        <v>156</v>
      </c>
      <c r="C26" s="69">
        <v>20</v>
      </c>
      <c r="D26" s="69">
        <v>3</v>
      </c>
      <c r="E26" s="69">
        <v>23</v>
      </c>
      <c r="F26" s="62">
        <v>5</v>
      </c>
      <c r="G26" s="62">
        <v>14</v>
      </c>
      <c r="H26" s="62">
        <v>0</v>
      </c>
      <c r="I26" s="62">
        <v>7</v>
      </c>
      <c r="J26" s="62">
        <v>0</v>
      </c>
      <c r="K26" s="62">
        <v>0</v>
      </c>
      <c r="L26" s="62">
        <v>3</v>
      </c>
      <c r="M26" s="62">
        <v>12</v>
      </c>
    </row>
    <row r="27" spans="2:13" ht="15" thickBot="1" x14ac:dyDescent="0.25">
      <c r="B27" s="33" t="s">
        <v>158</v>
      </c>
      <c r="C27" s="69">
        <v>11</v>
      </c>
      <c r="D27" s="69">
        <v>2</v>
      </c>
      <c r="E27" s="69">
        <v>13</v>
      </c>
      <c r="F27" s="62">
        <v>4</v>
      </c>
      <c r="G27" s="62">
        <v>2</v>
      </c>
      <c r="H27" s="62">
        <v>0</v>
      </c>
      <c r="I27" s="62">
        <v>3</v>
      </c>
      <c r="J27" s="62">
        <v>0</v>
      </c>
      <c r="K27" s="62">
        <v>0</v>
      </c>
      <c r="L27" s="62">
        <v>4</v>
      </c>
      <c r="M27" s="62">
        <v>2</v>
      </c>
    </row>
    <row r="28" spans="2:13" ht="15" thickBot="1" x14ac:dyDescent="0.25">
      <c r="B28" s="33" t="s">
        <v>160</v>
      </c>
      <c r="C28" s="69">
        <v>1</v>
      </c>
      <c r="D28" s="69">
        <v>2</v>
      </c>
      <c r="E28" s="69">
        <v>3</v>
      </c>
      <c r="F28" s="62">
        <v>2</v>
      </c>
      <c r="G28" s="62">
        <v>1</v>
      </c>
      <c r="H28" s="62">
        <v>0</v>
      </c>
      <c r="I28" s="62">
        <v>3</v>
      </c>
      <c r="J28" s="62">
        <v>0</v>
      </c>
      <c r="K28" s="62">
        <v>0</v>
      </c>
      <c r="L28" s="62">
        <v>2</v>
      </c>
      <c r="M28" s="62">
        <v>0</v>
      </c>
    </row>
    <row r="29" spans="2:13" ht="15" thickBot="1" x14ac:dyDescent="0.25">
      <c r="B29" s="33" t="s">
        <v>165</v>
      </c>
      <c r="C29" s="69">
        <v>15</v>
      </c>
      <c r="D29" s="69">
        <v>7</v>
      </c>
      <c r="E29" s="69">
        <v>22</v>
      </c>
      <c r="F29" s="62">
        <v>17</v>
      </c>
      <c r="G29" s="62">
        <v>6</v>
      </c>
      <c r="H29" s="62">
        <v>2</v>
      </c>
      <c r="I29" s="62">
        <v>14</v>
      </c>
      <c r="J29" s="62">
        <v>0</v>
      </c>
      <c r="K29" s="62">
        <v>0</v>
      </c>
      <c r="L29" s="62">
        <v>14</v>
      </c>
      <c r="M29" s="62">
        <v>4</v>
      </c>
    </row>
    <row r="30" spans="2:13" ht="15" thickBot="1" x14ac:dyDescent="0.25">
      <c r="B30" s="33" t="s">
        <v>166</v>
      </c>
      <c r="C30" s="69">
        <v>0</v>
      </c>
      <c r="D30" s="69">
        <v>1</v>
      </c>
      <c r="E30" s="69">
        <v>1</v>
      </c>
      <c r="F30" s="62">
        <v>1</v>
      </c>
      <c r="G30" s="62">
        <v>2</v>
      </c>
      <c r="H30" s="62">
        <v>0</v>
      </c>
      <c r="I30" s="62">
        <v>2</v>
      </c>
      <c r="J30" s="62">
        <v>0</v>
      </c>
      <c r="K30" s="62">
        <v>0</v>
      </c>
      <c r="L30" s="62">
        <v>0</v>
      </c>
      <c r="M30" s="62">
        <v>1</v>
      </c>
    </row>
    <row r="31" spans="2:13" ht="15" thickBot="1" x14ac:dyDescent="0.25">
      <c r="B31" s="33" t="s">
        <v>122</v>
      </c>
      <c r="C31" s="69">
        <v>8</v>
      </c>
      <c r="D31" s="69">
        <v>10</v>
      </c>
      <c r="E31" s="69">
        <v>18</v>
      </c>
      <c r="F31" s="62">
        <v>11</v>
      </c>
      <c r="G31" s="62">
        <v>6</v>
      </c>
      <c r="H31" s="62">
        <v>0</v>
      </c>
      <c r="I31" s="62">
        <v>4</v>
      </c>
      <c r="J31" s="62">
        <v>0</v>
      </c>
      <c r="K31" s="62">
        <v>0</v>
      </c>
      <c r="L31" s="62">
        <v>4</v>
      </c>
      <c r="M31" s="62">
        <v>1</v>
      </c>
    </row>
    <row r="32" spans="2:13" ht="15" thickBot="1" x14ac:dyDescent="0.25">
      <c r="B32" s="33" t="s">
        <v>135</v>
      </c>
      <c r="C32" s="69">
        <v>16</v>
      </c>
      <c r="D32" s="69">
        <v>11</v>
      </c>
      <c r="E32" s="69">
        <v>27</v>
      </c>
      <c r="F32" s="62">
        <v>1</v>
      </c>
      <c r="G32" s="62">
        <v>11</v>
      </c>
      <c r="H32" s="62">
        <v>0</v>
      </c>
      <c r="I32" s="62">
        <v>1</v>
      </c>
      <c r="J32" s="62">
        <v>0</v>
      </c>
      <c r="K32" s="62">
        <v>0</v>
      </c>
      <c r="L32" s="62">
        <v>0</v>
      </c>
      <c r="M32" s="62">
        <v>4</v>
      </c>
    </row>
    <row r="33" spans="2:13" ht="15" thickBot="1" x14ac:dyDescent="0.25">
      <c r="B33" s="33" t="s">
        <v>137</v>
      </c>
      <c r="C33" s="69">
        <v>4</v>
      </c>
      <c r="D33" s="69">
        <v>1</v>
      </c>
      <c r="E33" s="69">
        <v>5</v>
      </c>
      <c r="F33" s="62">
        <v>0</v>
      </c>
      <c r="G33" s="62">
        <v>0</v>
      </c>
      <c r="H33" s="62">
        <v>0</v>
      </c>
      <c r="I33" s="62">
        <v>0</v>
      </c>
      <c r="J33" s="62">
        <v>0</v>
      </c>
      <c r="K33" s="62">
        <v>0</v>
      </c>
      <c r="L33" s="62">
        <v>0</v>
      </c>
      <c r="M33" s="62">
        <v>0</v>
      </c>
    </row>
    <row r="34" spans="2:13" ht="15" thickBot="1" x14ac:dyDescent="0.25">
      <c r="B34" s="33" t="s">
        <v>141</v>
      </c>
      <c r="C34" s="69">
        <v>2</v>
      </c>
      <c r="D34" s="69">
        <v>4</v>
      </c>
      <c r="E34" s="69">
        <v>6</v>
      </c>
      <c r="F34" s="62">
        <v>3</v>
      </c>
      <c r="G34" s="62">
        <v>0</v>
      </c>
      <c r="H34" s="62">
        <v>0</v>
      </c>
      <c r="I34" s="62">
        <v>0</v>
      </c>
      <c r="J34" s="62">
        <v>0</v>
      </c>
      <c r="K34" s="62">
        <v>0</v>
      </c>
      <c r="L34" s="62">
        <v>0</v>
      </c>
      <c r="M34" s="62">
        <v>0</v>
      </c>
    </row>
    <row r="35" spans="2:13" ht="15" thickBot="1" x14ac:dyDescent="0.25">
      <c r="B35" s="33" t="s">
        <v>163</v>
      </c>
      <c r="C35" s="69">
        <v>11</v>
      </c>
      <c r="D35" s="69">
        <v>11</v>
      </c>
      <c r="E35" s="69">
        <v>22</v>
      </c>
      <c r="F35" s="62">
        <v>11</v>
      </c>
      <c r="G35" s="62">
        <v>8</v>
      </c>
      <c r="H35" s="62">
        <v>0</v>
      </c>
      <c r="I35" s="62">
        <v>2</v>
      </c>
      <c r="J35" s="62">
        <v>0</v>
      </c>
      <c r="K35" s="62">
        <v>0</v>
      </c>
      <c r="L35" s="62">
        <v>3</v>
      </c>
      <c r="M35" s="62">
        <v>6</v>
      </c>
    </row>
    <row r="36" spans="2:13" ht="15" thickBot="1" x14ac:dyDescent="0.25">
      <c r="B36" s="33" t="s">
        <v>129</v>
      </c>
      <c r="C36" s="69">
        <v>510</v>
      </c>
      <c r="D36" s="69">
        <v>353</v>
      </c>
      <c r="E36" s="69">
        <v>863</v>
      </c>
      <c r="F36" s="62">
        <v>491</v>
      </c>
      <c r="G36" s="62">
        <v>224</v>
      </c>
      <c r="H36" s="62">
        <v>6</v>
      </c>
      <c r="I36" s="62">
        <v>187</v>
      </c>
      <c r="J36" s="62">
        <v>21</v>
      </c>
      <c r="K36" s="62">
        <v>0</v>
      </c>
      <c r="L36" s="62">
        <v>401</v>
      </c>
      <c r="M36" s="62">
        <v>9</v>
      </c>
    </row>
    <row r="37" spans="2:13" ht="15" thickBot="1" x14ac:dyDescent="0.25">
      <c r="B37" s="33" t="s">
        <v>139</v>
      </c>
      <c r="C37" s="69">
        <v>74</v>
      </c>
      <c r="D37" s="69">
        <v>17</v>
      </c>
      <c r="E37" s="69">
        <v>91</v>
      </c>
      <c r="F37" s="62">
        <v>67</v>
      </c>
      <c r="G37" s="62">
        <v>11</v>
      </c>
      <c r="H37" s="62">
        <v>0</v>
      </c>
      <c r="I37" s="62">
        <v>67</v>
      </c>
      <c r="J37" s="62">
        <v>1</v>
      </c>
      <c r="K37" s="62">
        <v>0</v>
      </c>
      <c r="L37" s="62">
        <v>59</v>
      </c>
      <c r="M37" s="62">
        <v>5</v>
      </c>
    </row>
    <row r="38" spans="2:13" ht="15" thickBot="1" x14ac:dyDescent="0.25">
      <c r="B38" s="33" t="s">
        <v>147</v>
      </c>
      <c r="C38" s="69">
        <v>51</v>
      </c>
      <c r="D38" s="69">
        <v>10</v>
      </c>
      <c r="E38" s="69">
        <v>61</v>
      </c>
      <c r="F38" s="62">
        <v>41</v>
      </c>
      <c r="G38" s="62">
        <v>6</v>
      </c>
      <c r="H38" s="62">
        <v>0</v>
      </c>
      <c r="I38" s="62">
        <v>32</v>
      </c>
      <c r="J38" s="62">
        <v>0</v>
      </c>
      <c r="K38" s="62">
        <v>0</v>
      </c>
      <c r="L38" s="62">
        <v>38</v>
      </c>
      <c r="M38" s="62">
        <v>0</v>
      </c>
    </row>
    <row r="39" spans="2:13" ht="15" thickBot="1" x14ac:dyDescent="0.25">
      <c r="B39" s="33" t="s">
        <v>161</v>
      </c>
      <c r="C39" s="69">
        <v>18</v>
      </c>
      <c r="D39" s="69">
        <v>14</v>
      </c>
      <c r="E39" s="69">
        <v>32</v>
      </c>
      <c r="F39" s="62">
        <v>22</v>
      </c>
      <c r="G39" s="62">
        <v>12</v>
      </c>
      <c r="H39" s="62">
        <v>19</v>
      </c>
      <c r="I39" s="62">
        <v>19</v>
      </c>
      <c r="J39" s="62">
        <v>0</v>
      </c>
      <c r="K39" s="62">
        <v>0</v>
      </c>
      <c r="L39" s="62">
        <v>14</v>
      </c>
      <c r="M39" s="62">
        <v>1</v>
      </c>
    </row>
    <row r="40" spans="2:13" ht="15" thickBot="1" x14ac:dyDescent="0.25">
      <c r="B40" s="33" t="s">
        <v>123</v>
      </c>
      <c r="C40" s="69">
        <v>36</v>
      </c>
      <c r="D40" s="69">
        <v>63</v>
      </c>
      <c r="E40" s="69">
        <v>99</v>
      </c>
      <c r="F40" s="62">
        <v>36</v>
      </c>
      <c r="G40" s="62">
        <v>68</v>
      </c>
      <c r="H40" s="62">
        <v>1</v>
      </c>
      <c r="I40" s="62">
        <v>25</v>
      </c>
      <c r="J40" s="62">
        <v>2</v>
      </c>
      <c r="K40" s="62">
        <v>0</v>
      </c>
      <c r="L40" s="62">
        <v>17</v>
      </c>
      <c r="M40" s="62">
        <v>14</v>
      </c>
    </row>
    <row r="41" spans="2:13" ht="15" thickBot="1" x14ac:dyDescent="0.25">
      <c r="B41" s="33" t="s">
        <v>134</v>
      </c>
      <c r="C41" s="69">
        <v>19</v>
      </c>
      <c r="D41" s="69">
        <v>19</v>
      </c>
      <c r="E41" s="69">
        <v>38</v>
      </c>
      <c r="F41" s="62">
        <v>30</v>
      </c>
      <c r="G41" s="62">
        <v>9</v>
      </c>
      <c r="H41" s="62">
        <v>1</v>
      </c>
      <c r="I41" s="62">
        <v>7</v>
      </c>
      <c r="J41" s="62">
        <v>0</v>
      </c>
      <c r="K41" s="62">
        <v>0</v>
      </c>
      <c r="L41" s="62">
        <v>19</v>
      </c>
      <c r="M41" s="62">
        <v>2</v>
      </c>
    </row>
    <row r="42" spans="2:13" ht="15" thickBot="1" x14ac:dyDescent="0.25">
      <c r="B42" s="33" t="s">
        <v>164</v>
      </c>
      <c r="C42" s="69">
        <v>26</v>
      </c>
      <c r="D42" s="69">
        <v>183</v>
      </c>
      <c r="E42" s="69">
        <v>209</v>
      </c>
      <c r="F42" s="62">
        <v>53</v>
      </c>
      <c r="G42" s="62">
        <v>116</v>
      </c>
      <c r="H42" s="62">
        <v>5</v>
      </c>
      <c r="I42" s="62">
        <v>30</v>
      </c>
      <c r="J42" s="62">
        <v>7</v>
      </c>
      <c r="K42" s="62">
        <v>0</v>
      </c>
      <c r="L42" s="62">
        <v>11</v>
      </c>
      <c r="M42" s="62">
        <v>2</v>
      </c>
    </row>
    <row r="43" spans="2:13" ht="15" thickBot="1" x14ac:dyDescent="0.25">
      <c r="B43" s="33" t="s">
        <v>128</v>
      </c>
      <c r="C43" s="69">
        <v>7</v>
      </c>
      <c r="D43" s="69">
        <v>13</v>
      </c>
      <c r="E43" s="69">
        <v>20</v>
      </c>
      <c r="F43" s="62">
        <v>9</v>
      </c>
      <c r="G43" s="62">
        <v>3</v>
      </c>
      <c r="H43" s="62">
        <v>1</v>
      </c>
      <c r="I43" s="62">
        <v>6</v>
      </c>
      <c r="J43" s="62">
        <v>0</v>
      </c>
      <c r="K43" s="62">
        <v>0</v>
      </c>
      <c r="L43" s="62">
        <v>1</v>
      </c>
      <c r="M43" s="62">
        <v>1</v>
      </c>
    </row>
    <row r="44" spans="2:13" ht="15" thickBot="1" x14ac:dyDescent="0.25">
      <c r="B44" s="33" t="s">
        <v>132</v>
      </c>
      <c r="C44" s="69">
        <v>1</v>
      </c>
      <c r="D44" s="69">
        <v>7</v>
      </c>
      <c r="E44" s="69">
        <v>8</v>
      </c>
      <c r="F44" s="62">
        <v>1</v>
      </c>
      <c r="G44" s="62">
        <v>5</v>
      </c>
      <c r="H44" s="62">
        <v>0</v>
      </c>
      <c r="I44" s="62">
        <v>2</v>
      </c>
      <c r="J44" s="62">
        <v>0</v>
      </c>
      <c r="K44" s="62">
        <v>0</v>
      </c>
      <c r="L44" s="62">
        <v>1</v>
      </c>
      <c r="M44" s="62">
        <v>0</v>
      </c>
    </row>
    <row r="45" spans="2:13" ht="15" thickBot="1" x14ac:dyDescent="0.25">
      <c r="B45" s="33" t="s">
        <v>121</v>
      </c>
      <c r="C45" s="69">
        <v>17</v>
      </c>
      <c r="D45" s="69">
        <v>21</v>
      </c>
      <c r="E45" s="69">
        <v>38</v>
      </c>
      <c r="F45" s="62">
        <v>25</v>
      </c>
      <c r="G45" s="62">
        <v>6</v>
      </c>
      <c r="H45" s="62">
        <v>2</v>
      </c>
      <c r="I45" s="62">
        <v>15</v>
      </c>
      <c r="J45" s="62">
        <v>3</v>
      </c>
      <c r="K45" s="62">
        <v>0</v>
      </c>
      <c r="L45" s="62">
        <v>6</v>
      </c>
      <c r="M45" s="62">
        <v>4</v>
      </c>
    </row>
    <row r="46" spans="2:13" ht="15" thickBot="1" x14ac:dyDescent="0.25">
      <c r="B46" s="33" t="s">
        <v>148</v>
      </c>
      <c r="C46" s="69">
        <v>25</v>
      </c>
      <c r="D46" s="69">
        <v>15</v>
      </c>
      <c r="E46" s="69">
        <v>40</v>
      </c>
      <c r="F46" s="62">
        <v>31</v>
      </c>
      <c r="G46" s="62">
        <v>4</v>
      </c>
      <c r="H46" s="62">
        <v>27</v>
      </c>
      <c r="I46" s="62">
        <v>27</v>
      </c>
      <c r="J46" s="62">
        <v>1</v>
      </c>
      <c r="K46" s="62">
        <v>0</v>
      </c>
      <c r="L46" s="62">
        <v>20</v>
      </c>
      <c r="M46" s="62">
        <v>0</v>
      </c>
    </row>
    <row r="47" spans="2:13" ht="15" thickBot="1" x14ac:dyDescent="0.25">
      <c r="B47" s="33" t="s">
        <v>153</v>
      </c>
      <c r="C47" s="69">
        <v>4</v>
      </c>
      <c r="D47" s="69">
        <v>12</v>
      </c>
      <c r="E47" s="69">
        <v>16</v>
      </c>
      <c r="F47" s="62">
        <v>8</v>
      </c>
      <c r="G47" s="62">
        <v>0</v>
      </c>
      <c r="H47" s="62">
        <v>1</v>
      </c>
      <c r="I47" s="62">
        <v>4</v>
      </c>
      <c r="J47" s="62">
        <v>0</v>
      </c>
      <c r="K47" s="62">
        <v>0</v>
      </c>
      <c r="L47" s="62">
        <v>2</v>
      </c>
      <c r="M47" s="62">
        <v>0</v>
      </c>
    </row>
    <row r="48" spans="2:13" ht="15" thickBot="1" x14ac:dyDescent="0.25">
      <c r="B48" s="33" t="s">
        <v>155</v>
      </c>
      <c r="C48" s="69">
        <v>20</v>
      </c>
      <c r="D48" s="69">
        <v>24</v>
      </c>
      <c r="E48" s="69">
        <v>44</v>
      </c>
      <c r="F48" s="62">
        <v>29</v>
      </c>
      <c r="G48" s="62">
        <v>5</v>
      </c>
      <c r="H48" s="62">
        <v>3</v>
      </c>
      <c r="I48" s="62">
        <v>19</v>
      </c>
      <c r="J48" s="62">
        <v>4</v>
      </c>
      <c r="K48" s="62">
        <v>0</v>
      </c>
      <c r="L48" s="62">
        <v>11</v>
      </c>
      <c r="M48" s="62">
        <v>3</v>
      </c>
    </row>
    <row r="49" spans="2:13" ht="15.75" customHeight="1" thickBot="1" x14ac:dyDescent="0.25">
      <c r="B49" s="33" t="s">
        <v>149</v>
      </c>
      <c r="C49" s="69">
        <v>114</v>
      </c>
      <c r="D49" s="69">
        <v>299</v>
      </c>
      <c r="E49" s="69">
        <v>413</v>
      </c>
      <c r="F49" s="34">
        <v>187</v>
      </c>
      <c r="G49" s="34">
        <v>240</v>
      </c>
      <c r="H49" s="34">
        <v>21</v>
      </c>
      <c r="I49" s="34">
        <v>116</v>
      </c>
      <c r="J49" s="34">
        <v>16</v>
      </c>
      <c r="K49" s="34">
        <v>0</v>
      </c>
      <c r="L49" s="34">
        <v>86</v>
      </c>
      <c r="M49" s="34">
        <v>9</v>
      </c>
    </row>
    <row r="50" spans="2:13" ht="15" thickBot="1" x14ac:dyDescent="0.25">
      <c r="B50" s="33" t="s">
        <v>151</v>
      </c>
      <c r="C50" s="69">
        <v>21</v>
      </c>
      <c r="D50" s="69">
        <v>30</v>
      </c>
      <c r="E50" s="69">
        <v>51</v>
      </c>
      <c r="F50" s="34">
        <v>40</v>
      </c>
      <c r="G50" s="34">
        <v>8</v>
      </c>
      <c r="H50" s="34">
        <v>3</v>
      </c>
      <c r="I50" s="34">
        <v>42</v>
      </c>
      <c r="J50" s="34">
        <v>2</v>
      </c>
      <c r="K50" s="34">
        <v>0</v>
      </c>
      <c r="L50" s="34">
        <v>13</v>
      </c>
      <c r="M50" s="34">
        <v>1</v>
      </c>
    </row>
    <row r="51" spans="2:13" ht="15" thickBot="1" x14ac:dyDescent="0.25">
      <c r="B51" s="33" t="s">
        <v>152</v>
      </c>
      <c r="C51" s="69">
        <v>13</v>
      </c>
      <c r="D51" s="69">
        <v>3</v>
      </c>
      <c r="E51" s="69">
        <v>16</v>
      </c>
      <c r="F51" s="34">
        <v>14</v>
      </c>
      <c r="G51" s="34">
        <v>13</v>
      </c>
      <c r="H51" s="34">
        <v>1</v>
      </c>
      <c r="I51" s="34">
        <v>12</v>
      </c>
      <c r="J51" s="34">
        <v>2</v>
      </c>
      <c r="K51" s="34">
        <v>0</v>
      </c>
      <c r="L51" s="34">
        <v>7</v>
      </c>
      <c r="M51" s="34">
        <v>11</v>
      </c>
    </row>
    <row r="52" spans="2:13" ht="15" thickBot="1" x14ac:dyDescent="0.25">
      <c r="B52" s="33" t="s">
        <v>125</v>
      </c>
      <c r="C52" s="69">
        <v>4</v>
      </c>
      <c r="D52" s="69">
        <v>3</v>
      </c>
      <c r="E52" s="69">
        <v>7</v>
      </c>
      <c r="F52" s="34">
        <v>3</v>
      </c>
      <c r="G52" s="34">
        <v>2</v>
      </c>
      <c r="H52" s="34">
        <v>1</v>
      </c>
      <c r="I52" s="34">
        <v>4</v>
      </c>
      <c r="J52" s="34">
        <v>2</v>
      </c>
      <c r="K52" s="34">
        <v>0</v>
      </c>
      <c r="L52" s="34">
        <v>2</v>
      </c>
      <c r="M52" s="34">
        <v>0</v>
      </c>
    </row>
    <row r="53" spans="2:13" ht="15" thickBot="1" x14ac:dyDescent="0.25">
      <c r="B53" s="33" t="s">
        <v>138</v>
      </c>
      <c r="C53" s="69">
        <v>12</v>
      </c>
      <c r="D53" s="69">
        <v>18</v>
      </c>
      <c r="E53" s="69">
        <v>30</v>
      </c>
      <c r="F53" s="34">
        <v>30</v>
      </c>
      <c r="G53" s="34">
        <v>20</v>
      </c>
      <c r="H53" s="34">
        <v>0</v>
      </c>
      <c r="I53" s="34">
        <v>8</v>
      </c>
      <c r="J53" s="34">
        <v>0</v>
      </c>
      <c r="K53" s="34">
        <v>0</v>
      </c>
      <c r="L53" s="34">
        <v>12</v>
      </c>
      <c r="M53" s="34">
        <v>3</v>
      </c>
    </row>
    <row r="54" spans="2:13" ht="15" thickBot="1" x14ac:dyDescent="0.25">
      <c r="B54" s="33" t="s">
        <v>130</v>
      </c>
      <c r="C54" s="69">
        <v>16</v>
      </c>
      <c r="D54" s="69">
        <v>46</v>
      </c>
      <c r="E54" s="69">
        <v>62</v>
      </c>
      <c r="F54" s="34">
        <v>37</v>
      </c>
      <c r="G54" s="34">
        <v>21</v>
      </c>
      <c r="H54" s="34">
        <v>0</v>
      </c>
      <c r="I54" s="63">
        <v>25</v>
      </c>
      <c r="J54" s="34">
        <v>6</v>
      </c>
      <c r="K54" s="34">
        <v>0</v>
      </c>
      <c r="L54" s="34">
        <v>7</v>
      </c>
      <c r="M54" s="34">
        <v>5</v>
      </c>
    </row>
    <row r="55" spans="2:13" ht="15" thickBot="1" x14ac:dyDescent="0.25">
      <c r="B55" s="33" t="s">
        <v>11</v>
      </c>
      <c r="C55" s="69">
        <v>10</v>
      </c>
      <c r="D55" s="69">
        <v>4</v>
      </c>
      <c r="E55" s="69">
        <v>14</v>
      </c>
      <c r="F55" s="34">
        <v>3</v>
      </c>
      <c r="G55" s="34">
        <v>8</v>
      </c>
      <c r="H55" s="34">
        <v>0</v>
      </c>
      <c r="I55" s="34">
        <v>8</v>
      </c>
      <c r="J55" s="34">
        <v>2</v>
      </c>
      <c r="K55" s="34">
        <v>0</v>
      </c>
      <c r="L55" s="34">
        <v>2</v>
      </c>
      <c r="M55" s="34">
        <v>5</v>
      </c>
    </row>
    <row r="56" spans="2:13" ht="15" thickBot="1" x14ac:dyDescent="0.25">
      <c r="B56" s="54" t="s">
        <v>16</v>
      </c>
      <c r="C56" s="53">
        <f t="shared" ref="C56" si="0">SUM(C6:C55)</f>
        <v>1361</v>
      </c>
      <c r="D56" s="53">
        <f t="shared" ref="D56:M56" si="1">SUM(D6:D55)</f>
        <v>1510</v>
      </c>
      <c r="E56" s="53">
        <f t="shared" si="1"/>
        <v>2871</v>
      </c>
      <c r="F56" s="53">
        <f t="shared" si="1"/>
        <v>1508</v>
      </c>
      <c r="G56" s="53">
        <f t="shared" si="1"/>
        <v>979</v>
      </c>
      <c r="H56" s="53">
        <f t="shared" si="1"/>
        <v>133</v>
      </c>
      <c r="I56" s="53">
        <f t="shared" si="1"/>
        <v>899</v>
      </c>
      <c r="J56" s="53">
        <f t="shared" si="1"/>
        <v>98</v>
      </c>
      <c r="K56" s="53">
        <f t="shared" si="1"/>
        <v>0</v>
      </c>
      <c r="L56" s="53">
        <f t="shared" si="1"/>
        <v>891</v>
      </c>
      <c r="M56" s="53">
        <f t="shared" si="1"/>
        <v>168</v>
      </c>
    </row>
    <row r="58" spans="2:13" x14ac:dyDescent="0.2">
      <c r="I58" s="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3"/>
  <sheetViews>
    <sheetView zoomScaleNormal="100" workbookViewId="0"/>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7"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v>2251</v>
      </c>
      <c r="D61" s="36">
        <v>1259</v>
      </c>
      <c r="E61" s="36">
        <v>239</v>
      </c>
      <c r="F61" s="36">
        <v>17156</v>
      </c>
      <c r="G61" s="37">
        <f t="shared" si="8"/>
        <v>0.14964249233912155</v>
      </c>
      <c r="H61" s="37">
        <f t="shared" si="8"/>
        <v>7.8834618680377042E-2</v>
      </c>
      <c r="I61" s="37">
        <f t="shared" ref="I61:I67" si="9">+(E61-E57)/E57</f>
        <v>0.70714285714285718</v>
      </c>
      <c r="J61" s="37">
        <f t="shared" si="8"/>
        <v>-0.40550280684732137</v>
      </c>
      <c r="K61" s="19"/>
      <c r="L61" s="19"/>
    </row>
    <row r="62" spans="2:12" ht="15" thickBot="1" x14ac:dyDescent="0.25">
      <c r="B62" s="61" t="s">
        <v>111</v>
      </c>
      <c r="C62" s="58">
        <f>+'Concursos presentados TSJ total'!C23</f>
        <v>2394</v>
      </c>
      <c r="D62" s="58">
        <v>1073</v>
      </c>
      <c r="E62" s="62">
        <v>205</v>
      </c>
      <c r="F62" s="68">
        <v>14277</v>
      </c>
      <c r="G62" s="35">
        <f t="shared" si="8"/>
        <v>0.40328253223915594</v>
      </c>
      <c r="H62" s="35">
        <f t="shared" si="8"/>
        <v>-1.3786764705882353E-2</v>
      </c>
      <c r="I62" s="35">
        <f t="shared" si="9"/>
        <v>-0.34920634920634919</v>
      </c>
      <c r="J62" s="35">
        <f t="shared" si="8"/>
        <v>-0.42489425981873113</v>
      </c>
      <c r="K62" s="19"/>
      <c r="L62" s="19"/>
    </row>
    <row r="63" spans="2:12" ht="15" thickBot="1" x14ac:dyDescent="0.25">
      <c r="B63" s="61" t="s">
        <v>171</v>
      </c>
      <c r="C63" s="58">
        <f>+'Concursos presentados TSJ total'!D23</f>
        <v>2342</v>
      </c>
      <c r="D63" s="58">
        <v>1342</v>
      </c>
      <c r="E63" s="62">
        <v>220</v>
      </c>
      <c r="F63" s="68">
        <v>15362</v>
      </c>
      <c r="G63" s="35">
        <f t="shared" si="8"/>
        <v>1.0744021257750223</v>
      </c>
      <c r="H63" s="35">
        <f t="shared" si="8"/>
        <v>1</v>
      </c>
      <c r="I63" s="35">
        <f t="shared" si="9"/>
        <v>0.47651006711409394</v>
      </c>
      <c r="J63" s="35">
        <f t="shared" si="8"/>
        <v>0.1365788694880142</v>
      </c>
      <c r="K63" s="19"/>
      <c r="L63" s="19"/>
    </row>
    <row r="64" spans="2:12" ht="15" thickBot="1" x14ac:dyDescent="0.25">
      <c r="B64" s="61" t="s">
        <v>172</v>
      </c>
      <c r="C64" s="58">
        <f>+'Concursos presentados TSJ total'!E23</f>
        <v>1905</v>
      </c>
      <c r="D64" s="58">
        <v>941</v>
      </c>
      <c r="E64" s="62">
        <v>185</v>
      </c>
      <c r="F64" s="68">
        <v>12469</v>
      </c>
      <c r="G64" s="35">
        <f t="shared" si="8"/>
        <v>6.9623806850084222E-2</v>
      </c>
      <c r="H64" s="35">
        <f t="shared" si="8"/>
        <v>-6.3681592039800991E-2</v>
      </c>
      <c r="I64" s="35">
        <f t="shared" si="9"/>
        <v>0.2251655629139073</v>
      </c>
      <c r="J64" s="35">
        <f t="shared" si="8"/>
        <v>-0.18166305703222418</v>
      </c>
      <c r="K64" s="19"/>
      <c r="L64" s="19"/>
    </row>
    <row r="65" spans="2:12" ht="15" thickBot="1" x14ac:dyDescent="0.25">
      <c r="B65" s="60" t="s">
        <v>173</v>
      </c>
      <c r="C65" s="36">
        <f>+'Concursos presentados TSJ total'!F23</f>
        <v>2245</v>
      </c>
      <c r="D65" s="36">
        <v>1171</v>
      </c>
      <c r="E65" s="36">
        <v>208</v>
      </c>
      <c r="F65" s="36">
        <v>15027</v>
      </c>
      <c r="G65" s="37">
        <f t="shared" si="8"/>
        <v>-2.6654820079964462E-3</v>
      </c>
      <c r="H65" s="37">
        <f t="shared" si="8"/>
        <v>-6.9896743447180304E-2</v>
      </c>
      <c r="I65" s="37">
        <f t="shared" si="9"/>
        <v>-0.1297071129707113</v>
      </c>
      <c r="J65" s="37">
        <f>+(F65-F61)/F61</f>
        <v>-0.12409652599673583</v>
      </c>
      <c r="K65" s="19"/>
      <c r="L65" s="19"/>
    </row>
    <row r="66" spans="2:12" ht="15" thickBot="1" x14ac:dyDescent="0.25">
      <c r="B66" s="61" t="s">
        <v>174</v>
      </c>
      <c r="C66" s="58">
        <f>+'Concursos presentados TSJ total'!G23</f>
        <v>2500</v>
      </c>
      <c r="D66" s="58">
        <v>1043</v>
      </c>
      <c r="E66" s="62">
        <v>166</v>
      </c>
      <c r="F66" s="68">
        <v>15522</v>
      </c>
      <c r="G66" s="35">
        <f t="shared" si="8"/>
        <v>4.4277360066833749E-2</v>
      </c>
      <c r="H66" s="35">
        <f t="shared" si="8"/>
        <v>-2.7958993476234855E-2</v>
      </c>
      <c r="I66" s="35">
        <f t="shared" si="9"/>
        <v>-0.19024390243902439</v>
      </c>
      <c r="J66" s="35">
        <f>+(F66-F62)/F62</f>
        <v>8.7203193948308472E-2</v>
      </c>
      <c r="K66" s="19"/>
      <c r="L66" s="19"/>
    </row>
    <row r="67" spans="2:12" ht="15" thickBot="1" x14ac:dyDescent="0.25">
      <c r="B67" s="61" t="s">
        <v>181</v>
      </c>
      <c r="C67" s="58">
        <f>+'Concursos presentados TSJ total'!H23</f>
        <v>2871</v>
      </c>
      <c r="D67" s="58">
        <v>1152</v>
      </c>
      <c r="E67" s="62">
        <v>160</v>
      </c>
      <c r="F67" s="68">
        <v>15914</v>
      </c>
      <c r="G67" s="35">
        <f t="shared" si="8"/>
        <v>0.22587532023911186</v>
      </c>
      <c r="H67" s="35">
        <f t="shared" si="8"/>
        <v>-0.14157973174366617</v>
      </c>
      <c r="I67" s="35">
        <f t="shared" si="9"/>
        <v>-0.27272727272727271</v>
      </c>
      <c r="J67" s="35">
        <f>+(F67-F63)/F63</f>
        <v>3.5932821247233432E-2</v>
      </c>
      <c r="K67" s="19"/>
      <c r="L67" s="19"/>
    </row>
    <row r="68" spans="2:12" ht="12" customHeight="1" x14ac:dyDescent="0.2">
      <c r="B68" s="1"/>
      <c r="C68" s="20"/>
      <c r="D68" s="20"/>
      <c r="E68" s="20"/>
      <c r="F68" s="1"/>
      <c r="G68" s="20"/>
      <c r="H68" s="19"/>
      <c r="I68" s="19"/>
      <c r="J68" s="19"/>
    </row>
    <row r="69" spans="2:12" ht="12" customHeight="1" x14ac:dyDescent="0.2">
      <c r="B69" s="1"/>
      <c r="C69" s="20"/>
      <c r="D69" s="20"/>
      <c r="E69" s="20"/>
      <c r="F69" s="1"/>
      <c r="G69" s="20"/>
      <c r="H69" s="19"/>
      <c r="I69" s="19"/>
      <c r="J69" s="19"/>
    </row>
    <row r="70" spans="2:12" x14ac:dyDescent="0.2">
      <c r="B70" s="8" t="s">
        <v>12</v>
      </c>
      <c r="C70" s="21"/>
      <c r="D70" s="21"/>
      <c r="E70" s="21"/>
      <c r="F70" s="21"/>
      <c r="G70" s="22"/>
      <c r="H70" s="22"/>
    </row>
    <row r="71" spans="2:12" x14ac:dyDescent="0.2">
      <c r="B71" s="8" t="s">
        <v>13</v>
      </c>
      <c r="C71" s="21"/>
      <c r="D71" s="21"/>
      <c r="E71" s="21"/>
      <c r="F71" s="21"/>
      <c r="G71" s="22"/>
      <c r="H71" s="22"/>
    </row>
    <row r="74" spans="2:12" x14ac:dyDescent="0.2">
      <c r="B74" s="23" t="s">
        <v>78</v>
      </c>
      <c r="C74" s="23"/>
      <c r="D74" s="23"/>
      <c r="E74" s="23"/>
      <c r="F74" s="23"/>
      <c r="G74" s="23"/>
      <c r="H74" s="23"/>
      <c r="I74" s="23"/>
      <c r="J74" s="23"/>
    </row>
    <row r="75" spans="2:12" x14ac:dyDescent="0.2">
      <c r="B75" s="23" t="s">
        <v>79</v>
      </c>
      <c r="C75" s="23"/>
      <c r="D75" s="23"/>
      <c r="E75" s="23"/>
      <c r="F75" s="23"/>
      <c r="G75" s="23"/>
      <c r="H75" s="23"/>
      <c r="I75" s="23"/>
      <c r="J75" s="23"/>
    </row>
    <row r="83"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election activeCell="M32" sqref="M32"/>
    </sheetView>
  </sheetViews>
  <sheetFormatPr baseColWidth="10" defaultRowHeight="12.75" x14ac:dyDescent="0.2"/>
  <cols>
    <col min="1" max="1" width="8.7109375" style="7" customWidth="1"/>
    <col min="2" max="2" width="33.85546875" style="7" customWidth="1"/>
    <col min="3" max="16" width="12.28515625" style="7" customWidth="1"/>
    <col min="17" max="17" width="15.85546875" style="7" customWidth="1"/>
    <col min="18" max="18" width="15.85546875" style="7" hidden="1" customWidth="1"/>
    <col min="19" max="19" width="0.140625" style="7" hidden="1" customWidth="1"/>
    <col min="20" max="20" width="0.140625" style="7" customWidth="1"/>
    <col min="21" max="99" width="12.28515625" style="7" customWidth="1"/>
    <col min="100" max="16384" width="11.42578125" style="7"/>
  </cols>
  <sheetData>
    <row r="1" spans="2:8" ht="15" x14ac:dyDescent="0.2">
      <c r="C1" s="26"/>
      <c r="D1" s="26"/>
    </row>
    <row r="2" spans="2:8" ht="40.5" customHeight="1" x14ac:dyDescent="0.2">
      <c r="B2" s="24"/>
      <c r="C2" s="29"/>
      <c r="D2" s="26"/>
    </row>
    <row r="3" spans="2:8" s="25" customFormat="1" ht="28.5" customHeight="1" x14ac:dyDescent="0.2">
      <c r="B3" s="44"/>
      <c r="C3" s="41"/>
    </row>
    <row r="5" spans="2:8" ht="39" customHeight="1" x14ac:dyDescent="0.2">
      <c r="C5" s="31" t="s">
        <v>111</v>
      </c>
      <c r="D5" s="31" t="s">
        <v>171</v>
      </c>
      <c r="E5" s="31" t="s">
        <v>172</v>
      </c>
      <c r="F5" s="52" t="s">
        <v>173</v>
      </c>
      <c r="G5" s="31" t="s">
        <v>174</v>
      </c>
      <c r="H5" s="31" t="s">
        <v>181</v>
      </c>
    </row>
    <row r="6" spans="2:8" ht="17.100000000000001" customHeight="1" thickBot="1" x14ac:dyDescent="0.25">
      <c r="B6" s="33" t="s">
        <v>30</v>
      </c>
      <c r="C6" s="34">
        <v>254</v>
      </c>
      <c r="D6" s="34">
        <v>186</v>
      </c>
      <c r="E6" s="34">
        <v>189</v>
      </c>
      <c r="F6" s="34">
        <v>209</v>
      </c>
      <c r="G6" s="34">
        <v>261</v>
      </c>
      <c r="H6" s="34">
        <v>263</v>
      </c>
    </row>
    <row r="7" spans="2:8" ht="17.100000000000001" customHeight="1" thickBot="1" x14ac:dyDescent="0.25">
      <c r="B7" s="33" t="s">
        <v>31</v>
      </c>
      <c r="C7" s="34">
        <v>53</v>
      </c>
      <c r="D7" s="34">
        <v>40</v>
      </c>
      <c r="E7" s="34">
        <v>39</v>
      </c>
      <c r="F7" s="34">
        <v>43</v>
      </c>
      <c r="G7" s="63">
        <v>57</v>
      </c>
      <c r="H7" s="63">
        <v>79</v>
      </c>
    </row>
    <row r="8" spans="2:8" ht="17.100000000000001" customHeight="1" thickBot="1" x14ac:dyDescent="0.25">
      <c r="B8" s="33" t="s">
        <v>99</v>
      </c>
      <c r="C8" s="34">
        <v>38</v>
      </c>
      <c r="D8" s="34">
        <v>43</v>
      </c>
      <c r="E8" s="34">
        <v>33</v>
      </c>
      <c r="F8" s="34">
        <v>40</v>
      </c>
      <c r="G8" s="34">
        <v>34</v>
      </c>
      <c r="H8" s="34">
        <v>49</v>
      </c>
    </row>
    <row r="9" spans="2:8" ht="17.100000000000001" customHeight="1" thickBot="1" x14ac:dyDescent="0.25">
      <c r="B9" s="33" t="s">
        <v>26</v>
      </c>
      <c r="C9" s="34">
        <v>74</v>
      </c>
      <c r="D9" s="34">
        <v>43</v>
      </c>
      <c r="E9" s="34">
        <v>42</v>
      </c>
      <c r="F9" s="34">
        <v>47</v>
      </c>
      <c r="G9" s="34">
        <v>66</v>
      </c>
      <c r="H9" s="34">
        <v>61</v>
      </c>
    </row>
    <row r="10" spans="2:8" ht="17.100000000000001" customHeight="1" thickBot="1" x14ac:dyDescent="0.25">
      <c r="B10" s="33" t="s">
        <v>8</v>
      </c>
      <c r="C10" s="34">
        <v>38</v>
      </c>
      <c r="D10" s="34">
        <v>53</v>
      </c>
      <c r="E10" s="34">
        <v>47</v>
      </c>
      <c r="F10" s="34">
        <v>49</v>
      </c>
      <c r="G10" s="34">
        <v>55</v>
      </c>
      <c r="H10" s="34">
        <v>74</v>
      </c>
    </row>
    <row r="11" spans="2:8" ht="17.100000000000001" customHeight="1" thickBot="1" x14ac:dyDescent="0.25">
      <c r="B11" s="33" t="s">
        <v>9</v>
      </c>
      <c r="C11" s="34">
        <v>13</v>
      </c>
      <c r="D11" s="34">
        <v>12</v>
      </c>
      <c r="E11" s="34">
        <v>14</v>
      </c>
      <c r="F11" s="34">
        <v>22</v>
      </c>
      <c r="G11" s="34">
        <v>24</v>
      </c>
      <c r="H11" s="34">
        <v>22</v>
      </c>
    </row>
    <row r="12" spans="2:8" ht="17.100000000000001" customHeight="1" thickBot="1" x14ac:dyDescent="0.25">
      <c r="B12" s="33" t="s">
        <v>32</v>
      </c>
      <c r="C12" s="34">
        <v>102</v>
      </c>
      <c r="D12" s="34">
        <v>71</v>
      </c>
      <c r="E12" s="34">
        <v>60</v>
      </c>
      <c r="F12" s="34">
        <v>70</v>
      </c>
      <c r="G12" s="34">
        <v>53</v>
      </c>
      <c r="H12" s="34">
        <v>93</v>
      </c>
    </row>
    <row r="13" spans="2:8" ht="17.100000000000001" customHeight="1" thickBot="1" x14ac:dyDescent="0.25">
      <c r="B13" s="33" t="s">
        <v>28</v>
      </c>
      <c r="C13" s="34">
        <v>70</v>
      </c>
      <c r="D13" s="34">
        <v>55</v>
      </c>
      <c r="E13" s="34">
        <v>53</v>
      </c>
      <c r="F13" s="34">
        <v>78</v>
      </c>
      <c r="G13" s="34">
        <v>69</v>
      </c>
      <c r="H13" s="34">
        <v>78</v>
      </c>
    </row>
    <row r="14" spans="2:8" ht="17.100000000000001" customHeight="1" thickBot="1" x14ac:dyDescent="0.25">
      <c r="B14" s="33" t="s">
        <v>18</v>
      </c>
      <c r="C14" s="34">
        <v>817</v>
      </c>
      <c r="D14" s="34">
        <v>778</v>
      </c>
      <c r="E14" s="34">
        <v>617</v>
      </c>
      <c r="F14" s="34">
        <v>764</v>
      </c>
      <c r="G14" s="34">
        <v>846</v>
      </c>
      <c r="H14" s="34">
        <v>1047</v>
      </c>
    </row>
    <row r="15" spans="2:8" ht="17.100000000000001" customHeight="1" thickBot="1" x14ac:dyDescent="0.25">
      <c r="B15" s="33" t="s">
        <v>27</v>
      </c>
      <c r="C15" s="34">
        <v>340</v>
      </c>
      <c r="D15" s="34">
        <v>309</v>
      </c>
      <c r="E15" s="34">
        <v>245</v>
      </c>
      <c r="F15" s="34">
        <v>284</v>
      </c>
      <c r="G15" s="34">
        <v>311</v>
      </c>
      <c r="H15" s="34">
        <v>346</v>
      </c>
    </row>
    <row r="16" spans="2:8" ht="17.100000000000001" customHeight="1" thickBot="1" x14ac:dyDescent="0.25">
      <c r="B16" s="33" t="s">
        <v>15</v>
      </c>
      <c r="C16" s="34">
        <v>23</v>
      </c>
      <c r="D16" s="34">
        <v>29</v>
      </c>
      <c r="E16" s="34">
        <v>26</v>
      </c>
      <c r="F16" s="34">
        <v>26</v>
      </c>
      <c r="G16" s="34">
        <v>16</v>
      </c>
      <c r="H16" s="34">
        <v>28</v>
      </c>
    </row>
    <row r="17" spans="2:14" ht="17.100000000000001" customHeight="1" thickBot="1" x14ac:dyDescent="0.25">
      <c r="B17" s="33" t="s">
        <v>10</v>
      </c>
      <c r="C17" s="34">
        <v>99</v>
      </c>
      <c r="D17" s="34">
        <v>79</v>
      </c>
      <c r="E17" s="34">
        <v>70</v>
      </c>
      <c r="F17" s="34">
        <v>65</v>
      </c>
      <c r="G17" s="34">
        <v>102</v>
      </c>
      <c r="H17" s="34">
        <v>138</v>
      </c>
    </row>
    <row r="18" spans="2:14" ht="17.100000000000001" customHeight="1" thickBot="1" x14ac:dyDescent="0.25">
      <c r="B18" s="33" t="s">
        <v>100</v>
      </c>
      <c r="C18" s="34">
        <v>294</v>
      </c>
      <c r="D18" s="34">
        <v>490</v>
      </c>
      <c r="E18" s="34">
        <v>344</v>
      </c>
      <c r="F18" s="34">
        <v>390</v>
      </c>
      <c r="G18" s="34">
        <v>446</v>
      </c>
      <c r="H18" s="34">
        <v>413</v>
      </c>
    </row>
    <row r="19" spans="2:14" ht="17.100000000000001" customHeight="1" thickBot="1" x14ac:dyDescent="0.25">
      <c r="B19" s="33" t="s">
        <v>101</v>
      </c>
      <c r="C19" s="34">
        <v>47</v>
      </c>
      <c r="D19" s="34">
        <v>37</v>
      </c>
      <c r="E19" s="34">
        <v>28</v>
      </c>
      <c r="F19" s="34">
        <v>54</v>
      </c>
      <c r="G19" s="34">
        <v>31</v>
      </c>
      <c r="H19" s="34">
        <v>51</v>
      </c>
    </row>
    <row r="20" spans="2:14" ht="17.100000000000001" customHeight="1" thickBot="1" x14ac:dyDescent="0.25">
      <c r="B20" s="33" t="s">
        <v>102</v>
      </c>
      <c r="C20" s="34">
        <v>9</v>
      </c>
      <c r="D20" s="34">
        <v>9</v>
      </c>
      <c r="E20" s="34">
        <v>12</v>
      </c>
      <c r="F20" s="34">
        <v>18</v>
      </c>
      <c r="G20" s="34">
        <v>22</v>
      </c>
      <c r="H20" s="34">
        <v>16</v>
      </c>
    </row>
    <row r="21" spans="2:14" ht="17.100000000000001" customHeight="1" thickBot="1" x14ac:dyDescent="0.25">
      <c r="B21" s="33" t="s">
        <v>29</v>
      </c>
      <c r="C21" s="34">
        <v>109</v>
      </c>
      <c r="D21" s="34">
        <v>89</v>
      </c>
      <c r="E21" s="34">
        <v>68</v>
      </c>
      <c r="F21" s="34">
        <v>73</v>
      </c>
      <c r="G21" s="34">
        <v>93</v>
      </c>
      <c r="H21" s="34">
        <v>99</v>
      </c>
    </row>
    <row r="22" spans="2:14" ht="17.100000000000001" customHeight="1" thickBot="1" x14ac:dyDescent="0.25">
      <c r="B22" s="33" t="s">
        <v>11</v>
      </c>
      <c r="C22" s="34">
        <v>14</v>
      </c>
      <c r="D22" s="34">
        <v>19</v>
      </c>
      <c r="E22" s="34">
        <v>18</v>
      </c>
      <c r="F22" s="34">
        <v>13</v>
      </c>
      <c r="G22" s="34">
        <v>14</v>
      </c>
      <c r="H22" s="34">
        <v>14</v>
      </c>
    </row>
    <row r="23" spans="2:14" ht="17.100000000000001" customHeight="1" thickBot="1" x14ac:dyDescent="0.25">
      <c r="B23" s="54" t="s">
        <v>16</v>
      </c>
      <c r="C23" s="53">
        <v>2394</v>
      </c>
      <c r="D23" s="53">
        <v>2342</v>
      </c>
      <c r="E23" s="53">
        <v>1905</v>
      </c>
      <c r="F23" s="53">
        <v>2245</v>
      </c>
      <c r="G23" s="53">
        <f>SUM(G6:G22)</f>
        <v>2500</v>
      </c>
      <c r="H23" s="53">
        <f>SUM(H6:H22)</f>
        <v>2871</v>
      </c>
      <c r="I23" s="81"/>
    </row>
    <row r="24" spans="2:14" ht="34.5" customHeight="1" x14ac:dyDescent="0.2">
      <c r="C24" s="30"/>
      <c r="G24" s="30"/>
    </row>
    <row r="25" spans="2:14" ht="36.75" customHeight="1" x14ac:dyDescent="0.2">
      <c r="B25" s="55"/>
      <c r="C25" s="55"/>
      <c r="D25" s="55"/>
      <c r="E25" s="55"/>
    </row>
    <row r="27" spans="2:14" ht="39" customHeight="1" x14ac:dyDescent="0.2">
      <c r="C27" s="32" t="s">
        <v>177</v>
      </c>
      <c r="D27" s="32" t="s">
        <v>182</v>
      </c>
    </row>
    <row r="28" spans="2:14" ht="17.100000000000001" customHeight="1" thickBot="1" x14ac:dyDescent="0.25">
      <c r="B28" s="33" t="s">
        <v>30</v>
      </c>
      <c r="C28" s="35">
        <f>+IF(C6&gt;0,(G6-C6)/C6,"-")</f>
        <v>2.7559055118110236E-2</v>
      </c>
      <c r="D28" s="35">
        <f>+IF(D6&gt;0,(H6-D6)/D6,"-")</f>
        <v>0.41397849462365593</v>
      </c>
      <c r="K28" s="80"/>
      <c r="L28" s="80"/>
      <c r="M28" s="80"/>
      <c r="N28" s="80"/>
    </row>
    <row r="29" spans="2:14" ht="17.100000000000001" customHeight="1" thickBot="1" x14ac:dyDescent="0.25">
      <c r="B29" s="33" t="s">
        <v>31</v>
      </c>
      <c r="C29" s="35">
        <f t="shared" ref="C29:C45" si="0">+IF(C7&gt;0,(G7-C7)/C7,"-")</f>
        <v>7.5471698113207544E-2</v>
      </c>
      <c r="D29" s="35">
        <f t="shared" ref="D29:D45" si="1">+IF(D7&gt;0,(H7-D7)/D7,"-")</f>
        <v>0.97499999999999998</v>
      </c>
      <c r="K29" s="80"/>
      <c r="L29" s="80"/>
      <c r="M29" s="80"/>
      <c r="N29" s="80"/>
    </row>
    <row r="30" spans="2:14" ht="17.100000000000001" customHeight="1" thickBot="1" x14ac:dyDescent="0.25">
      <c r="B30" s="33" t="s">
        <v>99</v>
      </c>
      <c r="C30" s="35">
        <f t="shared" si="0"/>
        <v>-0.10526315789473684</v>
      </c>
      <c r="D30" s="35">
        <f t="shared" si="1"/>
        <v>0.13953488372093023</v>
      </c>
      <c r="K30" s="80"/>
      <c r="L30" s="80"/>
      <c r="M30" s="80"/>
      <c r="N30" s="80"/>
    </row>
    <row r="31" spans="2:14" ht="17.100000000000001" customHeight="1" thickBot="1" x14ac:dyDescent="0.25">
      <c r="B31" s="33" t="s">
        <v>26</v>
      </c>
      <c r="C31" s="35">
        <f t="shared" si="0"/>
        <v>-0.10810810810810811</v>
      </c>
      <c r="D31" s="35">
        <f t="shared" si="1"/>
        <v>0.41860465116279072</v>
      </c>
      <c r="K31" s="80"/>
      <c r="L31" s="80"/>
      <c r="M31" s="80"/>
      <c r="N31" s="80"/>
    </row>
    <row r="32" spans="2:14" ht="17.100000000000001" customHeight="1" thickBot="1" x14ac:dyDescent="0.25">
      <c r="B32" s="33" t="s">
        <v>8</v>
      </c>
      <c r="C32" s="35">
        <f t="shared" si="0"/>
        <v>0.44736842105263158</v>
      </c>
      <c r="D32" s="35">
        <f t="shared" si="1"/>
        <v>0.39622641509433965</v>
      </c>
      <c r="K32" s="80"/>
      <c r="L32" s="80"/>
      <c r="M32" s="80"/>
      <c r="N32" s="80"/>
    </row>
    <row r="33" spans="1:23" ht="17.100000000000001" customHeight="1" thickBot="1" x14ac:dyDescent="0.25">
      <c r="B33" s="33" t="s">
        <v>9</v>
      </c>
      <c r="C33" s="35">
        <f t="shared" si="0"/>
        <v>0.84615384615384615</v>
      </c>
      <c r="D33" s="35">
        <f t="shared" si="1"/>
        <v>0.83333333333333337</v>
      </c>
      <c r="K33" s="80"/>
      <c r="L33" s="80"/>
      <c r="M33" s="80"/>
      <c r="N33" s="80"/>
    </row>
    <row r="34" spans="1:23" ht="17.100000000000001" customHeight="1" thickBot="1" x14ac:dyDescent="0.25">
      <c r="B34" s="33" t="s">
        <v>32</v>
      </c>
      <c r="C34" s="35">
        <f t="shared" si="0"/>
        <v>-0.48039215686274511</v>
      </c>
      <c r="D34" s="35">
        <f t="shared" si="1"/>
        <v>0.30985915492957744</v>
      </c>
      <c r="K34" s="80"/>
      <c r="L34" s="80"/>
      <c r="M34" s="80"/>
      <c r="N34" s="80"/>
    </row>
    <row r="35" spans="1:23" ht="17.100000000000001" customHeight="1" thickBot="1" x14ac:dyDescent="0.25">
      <c r="B35" s="33" t="s">
        <v>28</v>
      </c>
      <c r="C35" s="35">
        <f t="shared" si="0"/>
        <v>-1.4285714285714285E-2</v>
      </c>
      <c r="D35" s="35">
        <f t="shared" si="1"/>
        <v>0.41818181818181815</v>
      </c>
      <c r="K35" s="80"/>
      <c r="L35" s="80"/>
      <c r="M35" s="80"/>
      <c r="N35" s="80"/>
    </row>
    <row r="36" spans="1:23" ht="17.100000000000001" customHeight="1" thickBot="1" x14ac:dyDescent="0.25">
      <c r="B36" s="33" t="s">
        <v>18</v>
      </c>
      <c r="C36" s="35">
        <f t="shared" si="0"/>
        <v>3.5495716034271728E-2</v>
      </c>
      <c r="D36" s="35">
        <f t="shared" si="1"/>
        <v>0.34575835475578404</v>
      </c>
      <c r="K36" s="80"/>
      <c r="L36" s="80"/>
      <c r="M36" s="80"/>
      <c r="N36" s="80"/>
    </row>
    <row r="37" spans="1:23" ht="17.100000000000001" customHeight="1" thickBot="1" x14ac:dyDescent="0.25">
      <c r="B37" s="33" t="s">
        <v>27</v>
      </c>
      <c r="C37" s="35">
        <f t="shared" si="0"/>
        <v>-8.5294117647058826E-2</v>
      </c>
      <c r="D37" s="35">
        <f t="shared" si="1"/>
        <v>0.11974110032362459</v>
      </c>
      <c r="K37" s="80"/>
      <c r="L37" s="80"/>
      <c r="M37" s="80"/>
      <c r="N37" s="80"/>
    </row>
    <row r="38" spans="1:23" ht="17.100000000000001" customHeight="1" thickBot="1" x14ac:dyDescent="0.25">
      <c r="B38" s="33" t="s">
        <v>15</v>
      </c>
      <c r="C38" s="35">
        <f t="shared" si="0"/>
        <v>-0.30434782608695654</v>
      </c>
      <c r="D38" s="35">
        <f t="shared" si="1"/>
        <v>-3.4482758620689655E-2</v>
      </c>
      <c r="K38" s="80"/>
      <c r="L38" s="80"/>
      <c r="M38" s="80"/>
      <c r="N38" s="80"/>
    </row>
    <row r="39" spans="1:23" ht="17.100000000000001" customHeight="1" thickBot="1" x14ac:dyDescent="0.25">
      <c r="B39" s="33" t="s">
        <v>10</v>
      </c>
      <c r="C39" s="35">
        <f t="shared" si="0"/>
        <v>3.0303030303030304E-2</v>
      </c>
      <c r="D39" s="35">
        <f t="shared" si="1"/>
        <v>0.74683544303797467</v>
      </c>
      <c r="K39" s="80"/>
      <c r="L39" s="80"/>
      <c r="M39" s="80"/>
      <c r="N39" s="80"/>
    </row>
    <row r="40" spans="1:23" ht="17.100000000000001" customHeight="1" thickBot="1" x14ac:dyDescent="0.25">
      <c r="B40" s="33" t="s">
        <v>100</v>
      </c>
      <c r="C40" s="35">
        <f t="shared" si="0"/>
        <v>0.51700680272108845</v>
      </c>
      <c r="D40" s="35">
        <f t="shared" si="1"/>
        <v>-0.15714285714285714</v>
      </c>
      <c r="K40" s="80"/>
      <c r="L40" s="80"/>
      <c r="M40" s="80"/>
      <c r="N40" s="80"/>
    </row>
    <row r="41" spans="1:23" ht="17.100000000000001" customHeight="1" thickBot="1" x14ac:dyDescent="0.25">
      <c r="B41" s="33" t="s">
        <v>101</v>
      </c>
      <c r="C41" s="35">
        <f t="shared" si="0"/>
        <v>-0.34042553191489361</v>
      </c>
      <c r="D41" s="35">
        <f t="shared" si="1"/>
        <v>0.3783783783783784</v>
      </c>
      <c r="K41" s="80"/>
      <c r="L41" s="80"/>
      <c r="M41" s="80"/>
      <c r="N41" s="80"/>
    </row>
    <row r="42" spans="1:23" ht="17.100000000000001" customHeight="1" thickBot="1" x14ac:dyDescent="0.25">
      <c r="B42" s="33" t="s">
        <v>102</v>
      </c>
      <c r="C42" s="35">
        <f t="shared" si="0"/>
        <v>1.4444444444444444</v>
      </c>
      <c r="D42" s="35">
        <f t="shared" si="1"/>
        <v>0.77777777777777779</v>
      </c>
      <c r="K42" s="80"/>
      <c r="L42" s="80"/>
      <c r="M42" s="80"/>
      <c r="N42" s="80"/>
    </row>
    <row r="43" spans="1:23" ht="17.100000000000001" customHeight="1" thickBot="1" x14ac:dyDescent="0.25">
      <c r="B43" s="33" t="s">
        <v>29</v>
      </c>
      <c r="C43" s="35">
        <f t="shared" si="0"/>
        <v>-0.14678899082568808</v>
      </c>
      <c r="D43" s="35">
        <f t="shared" si="1"/>
        <v>0.11235955056179775</v>
      </c>
      <c r="K43" s="80"/>
      <c r="L43" s="80"/>
      <c r="M43" s="80"/>
      <c r="N43" s="80"/>
    </row>
    <row r="44" spans="1:23" ht="17.100000000000001" customHeight="1" thickBot="1" x14ac:dyDescent="0.25">
      <c r="B44" s="33" t="s">
        <v>11</v>
      </c>
      <c r="C44" s="35">
        <f t="shared" si="0"/>
        <v>0</v>
      </c>
      <c r="D44" s="35">
        <f t="shared" si="1"/>
        <v>-0.26315789473684209</v>
      </c>
      <c r="K44" s="80"/>
      <c r="L44" s="80"/>
      <c r="M44" s="80"/>
      <c r="N44" s="80"/>
    </row>
    <row r="45" spans="1:23" ht="17.100000000000001" customHeight="1" thickBot="1" x14ac:dyDescent="0.25">
      <c r="B45" s="54" t="s">
        <v>16</v>
      </c>
      <c r="C45" s="56">
        <f t="shared" si="0"/>
        <v>4.4277360066833749E-2</v>
      </c>
      <c r="D45" s="56">
        <f t="shared" si="1"/>
        <v>0.22587532023911186</v>
      </c>
      <c r="K45" s="80"/>
      <c r="L45" s="80"/>
      <c r="M45" s="80"/>
      <c r="N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172</v>
      </c>
      <c r="F51" s="52" t="s">
        <v>173</v>
      </c>
      <c r="G51" s="31" t="s">
        <v>174</v>
      </c>
      <c r="H51" s="31" t="s">
        <v>174</v>
      </c>
      <c r="I51" s="76"/>
      <c r="J51" s="76"/>
      <c r="K51" s="76"/>
      <c r="L51" s="76"/>
      <c r="M51" s="76"/>
      <c r="N51" s="76"/>
      <c r="O51" s="76"/>
      <c r="P51" s="76"/>
      <c r="Q51" s="76"/>
      <c r="R51" s="76"/>
      <c r="S51" s="76"/>
      <c r="T51" s="76">
        <v>2022</v>
      </c>
      <c r="U51" s="76"/>
      <c r="V51" s="76"/>
      <c r="W51" s="76"/>
    </row>
    <row r="52" spans="1:23" ht="15" thickBot="1" x14ac:dyDescent="0.25">
      <c r="A52" s="76"/>
      <c r="B52" s="77" t="s">
        <v>30</v>
      </c>
      <c r="C52" s="78">
        <v>2.9390715426712108</v>
      </c>
      <c r="D52" s="78">
        <v>2.1522334918773436</v>
      </c>
      <c r="E52" s="78">
        <v>2.1869469352947202</v>
      </c>
      <c r="F52" s="78">
        <v>2.4183698914105634</v>
      </c>
      <c r="G52" s="78">
        <f>+G6/$T52*100000</f>
        <v>3.0132026765552049</v>
      </c>
      <c r="H52" s="78">
        <f>+H6/$T52*100000</f>
        <v>3.0362923522376204</v>
      </c>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3.9961968270197197</v>
      </c>
      <c r="D53" s="78">
        <v>3.0159976052979016</v>
      </c>
      <c r="E53" s="78">
        <v>2.9405976651654537</v>
      </c>
      <c r="F53" s="78">
        <v>3.2421974256952444</v>
      </c>
      <c r="G53" s="78">
        <f t="shared" ref="G53:H69" si="2">+G7/$T53*100000</f>
        <v>4.3007767051825114</v>
      </c>
      <c r="H53" s="78">
        <f t="shared" si="2"/>
        <v>5.9607256089371647</v>
      </c>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3.7557126365893381</v>
      </c>
      <c r="D54" s="78">
        <v>4.2498853519300406</v>
      </c>
      <c r="E54" s="78">
        <v>3.2615399212486365</v>
      </c>
      <c r="F54" s="78">
        <v>3.9533817227256192</v>
      </c>
      <c r="G54" s="78">
        <f t="shared" si="2"/>
        <v>3.3847719111716383</v>
      </c>
      <c r="H54" s="78">
        <f t="shared" si="2"/>
        <v>4.8780536366885388</v>
      </c>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6.308567375499571</v>
      </c>
      <c r="D55" s="78">
        <v>3.6657891506281284</v>
      </c>
      <c r="E55" s="78">
        <v>3.5805382401484049</v>
      </c>
      <c r="F55" s="78">
        <v>4.0067927925470244</v>
      </c>
      <c r="G55" s="78">
        <f t="shared" si="2"/>
        <v>5.6110329911736754</v>
      </c>
      <c r="H55" s="78">
        <f t="shared" si="2"/>
        <v>5.1859547342665788</v>
      </c>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1.7487795359659521</v>
      </c>
      <c r="D56" s="78">
        <v>2.4390872475314596</v>
      </c>
      <c r="E56" s="78">
        <v>2.1629641629052565</v>
      </c>
      <c r="F56" s="78">
        <v>2.255005191113991</v>
      </c>
      <c r="G56" s="78">
        <f t="shared" si="2"/>
        <v>2.5270950536938779</v>
      </c>
      <c r="H56" s="78">
        <f t="shared" si="2"/>
        <v>3.4000915267881267</v>
      </c>
      <c r="I56" s="76"/>
      <c r="R56" s="76">
        <v>2175952</v>
      </c>
      <c r="S56" s="76">
        <v>2172944</v>
      </c>
      <c r="T56" s="76">
        <v>2176412</v>
      </c>
      <c r="U56" s="76"/>
      <c r="V56" s="76"/>
      <c r="W56" s="76"/>
    </row>
    <row r="57" spans="1:23" ht="15" thickBot="1" x14ac:dyDescent="0.25">
      <c r="A57" s="76"/>
      <c r="B57" s="77" t="s">
        <v>9</v>
      </c>
      <c r="C57" s="78">
        <v>2.224096546320232</v>
      </c>
      <c r="D57" s="78">
        <v>2.0530121966032913</v>
      </c>
      <c r="E57" s="78">
        <v>2.3951808960371732</v>
      </c>
      <c r="F57" s="78">
        <v>3.763855693772701</v>
      </c>
      <c r="G57" s="78">
        <f t="shared" si="2"/>
        <v>4.1010078226724218</v>
      </c>
      <c r="H57" s="78">
        <f t="shared" si="2"/>
        <v>3.7592571707830533</v>
      </c>
      <c r="I57" s="76"/>
      <c r="R57" s="76">
        <v>582905</v>
      </c>
      <c r="S57" s="76">
        <v>584507</v>
      </c>
      <c r="T57" s="76">
        <v>585222</v>
      </c>
      <c r="U57" s="76"/>
      <c r="V57" s="76"/>
      <c r="W57" s="76"/>
    </row>
    <row r="58" spans="1:23" ht="15" thickBot="1" x14ac:dyDescent="0.25">
      <c r="A58" s="76"/>
      <c r="B58" s="77" t="s">
        <v>179</v>
      </c>
      <c r="C58" s="78">
        <v>4.2800692699838319</v>
      </c>
      <c r="D58" s="78">
        <v>2.979263903616197</v>
      </c>
      <c r="E58" s="78">
        <v>2.5176878058728427</v>
      </c>
      <c r="F58" s="78">
        <v>2.937302440184983</v>
      </c>
      <c r="G58" s="78">
        <f t="shared" si="2"/>
        <v>2.2362265322792974</v>
      </c>
      <c r="H58" s="78">
        <f t="shared" si="2"/>
        <v>3.923944669848578</v>
      </c>
      <c r="I58" s="76"/>
      <c r="R58" s="76">
        <v>2394918</v>
      </c>
      <c r="S58" s="76">
        <v>2383139</v>
      </c>
      <c r="T58" s="76">
        <v>2370064</v>
      </c>
      <c r="U58" s="76"/>
      <c r="V58" s="76"/>
      <c r="W58" s="76"/>
    </row>
    <row r="59" spans="1:23" ht="15" thickBot="1" x14ac:dyDescent="0.25">
      <c r="A59" s="76"/>
      <c r="B59" s="77" t="s">
        <v>28</v>
      </c>
      <c r="C59" s="78">
        <v>3.4153638679874039</v>
      </c>
      <c r="D59" s="78">
        <v>2.683500181990103</v>
      </c>
      <c r="E59" s="78">
        <v>2.5859183571904629</v>
      </c>
      <c r="F59" s="78">
        <v>3.8056911671859646</v>
      </c>
      <c r="G59" s="78">
        <f t="shared" si="2"/>
        <v>3.3622568637550172</v>
      </c>
      <c r="H59" s="78">
        <f t="shared" si="2"/>
        <v>3.8008121068534977</v>
      </c>
      <c r="I59" s="76"/>
      <c r="R59" s="76">
        <v>2045221</v>
      </c>
      <c r="S59" s="76">
        <v>2049562</v>
      </c>
      <c r="T59" s="76">
        <v>2052193</v>
      </c>
      <c r="U59" s="76"/>
      <c r="V59" s="76"/>
      <c r="W59" s="76"/>
    </row>
    <row r="60" spans="1:23" ht="15" thickBot="1" x14ac:dyDescent="0.25">
      <c r="A60" s="76"/>
      <c r="B60" s="77" t="s">
        <v>18</v>
      </c>
      <c r="C60" s="78">
        <v>10.523791110088645</v>
      </c>
      <c r="D60" s="78">
        <v>10.02143143653484</v>
      </c>
      <c r="E60" s="78">
        <v>7.9475876559665775</v>
      </c>
      <c r="F60" s="78">
        <v>9.8410971947462969</v>
      </c>
      <c r="G60" s="78">
        <f t="shared" si="2"/>
        <v>10.869422771980325</v>
      </c>
      <c r="H60" s="78">
        <f t="shared" si="2"/>
        <v>13.451874281635224</v>
      </c>
      <c r="I60" s="76"/>
      <c r="R60" s="76">
        <v>7780479</v>
      </c>
      <c r="S60" s="76">
        <v>7763362</v>
      </c>
      <c r="T60" s="76">
        <v>7783302</v>
      </c>
      <c r="U60" s="76"/>
      <c r="V60" s="76"/>
      <c r="W60" s="76"/>
    </row>
    <row r="61" spans="1:23" ht="15" thickBot="1" x14ac:dyDescent="0.25">
      <c r="A61" s="76"/>
      <c r="B61" s="77" t="s">
        <v>180</v>
      </c>
      <c r="C61" s="78">
        <v>6.7218411201908683</v>
      </c>
      <c r="D61" s="78">
        <v>6.1089673709969956</v>
      </c>
      <c r="E61" s="78">
        <v>4.8436796307257728</v>
      </c>
      <c r="F61" s="78">
        <v>5.6147143474535488</v>
      </c>
      <c r="G61" s="78">
        <f t="shared" si="2"/>
        <v>6.1090126794424258</v>
      </c>
      <c r="H61" s="78">
        <f t="shared" si="2"/>
        <v>6.7965221449745314</v>
      </c>
      <c r="I61" s="76"/>
      <c r="R61" s="76">
        <v>5057353</v>
      </c>
      <c r="S61" s="76">
        <v>5058138</v>
      </c>
      <c r="T61" s="76">
        <v>5090839</v>
      </c>
      <c r="U61" s="76"/>
      <c r="V61" s="76"/>
      <c r="W61" s="76"/>
    </row>
    <row r="62" spans="1:23" ht="15" thickBot="1" x14ac:dyDescent="0.25">
      <c r="A62" s="76"/>
      <c r="B62" s="77" t="s">
        <v>15</v>
      </c>
      <c r="C62" s="78">
        <v>2.1708332507472861</v>
      </c>
      <c r="D62" s="78">
        <v>2.7371375770291864</v>
      </c>
      <c r="E62" s="78">
        <v>2.453985413888236</v>
      </c>
      <c r="F62" s="78">
        <v>2.453985413888236</v>
      </c>
      <c r="G62" s="78">
        <f t="shared" si="2"/>
        <v>1.5176737855052669</v>
      </c>
      <c r="H62" s="78">
        <f t="shared" si="2"/>
        <v>2.6559291246342167</v>
      </c>
      <c r="I62" s="76"/>
      <c r="R62" s="76">
        <v>1063987</v>
      </c>
      <c r="S62" s="76">
        <v>1059501</v>
      </c>
      <c r="T62" s="76">
        <v>1054245</v>
      </c>
      <c r="U62" s="76"/>
      <c r="V62" s="76"/>
      <c r="W62" s="76"/>
    </row>
    <row r="63" spans="1:23" ht="15" thickBot="1" x14ac:dyDescent="0.25">
      <c r="A63" s="76"/>
      <c r="B63" s="77" t="s">
        <v>10</v>
      </c>
      <c r="C63" s="78">
        <v>3.6725904189906311</v>
      </c>
      <c r="D63" s="78">
        <v>2.9306529606086853</v>
      </c>
      <c r="E63" s="78">
        <v>2.5967811043368099</v>
      </c>
      <c r="F63" s="78">
        <v>2.4112967397413239</v>
      </c>
      <c r="G63" s="78">
        <f t="shared" si="2"/>
        <v>3.7930172783092959</v>
      </c>
      <c r="H63" s="78">
        <f t="shared" si="2"/>
        <v>5.131729258889048</v>
      </c>
      <c r="I63" s="76"/>
      <c r="R63" s="76">
        <v>2701819</v>
      </c>
      <c r="S63" s="76">
        <v>2695645</v>
      </c>
      <c r="T63" s="76">
        <v>2689152</v>
      </c>
      <c r="U63" s="76"/>
      <c r="V63" s="76"/>
      <c r="W63" s="76"/>
    </row>
    <row r="64" spans="1:23" ht="15" thickBot="1" x14ac:dyDescent="0.25">
      <c r="A64" s="76"/>
      <c r="B64" s="77" t="s">
        <v>100</v>
      </c>
      <c r="C64" s="78">
        <v>4.3547484755047625</v>
      </c>
      <c r="D64" s="78">
        <v>7.2579141258412703</v>
      </c>
      <c r="E64" s="78">
        <v>5.0953519577334632</v>
      </c>
      <c r="F64" s="78">
        <v>5.7767071613838681</v>
      </c>
      <c r="G64" s="78">
        <f t="shared" si="2"/>
        <v>6.6128387523026326</v>
      </c>
      <c r="H64" s="78">
        <f t="shared" si="2"/>
        <v>6.1235479926031102</v>
      </c>
      <c r="I64" s="76"/>
      <c r="R64" s="76">
        <v>6779888</v>
      </c>
      <c r="S64" s="76">
        <v>6751251</v>
      </c>
      <c r="T64" s="76">
        <v>6744456</v>
      </c>
      <c r="U64" s="76"/>
      <c r="V64" s="76"/>
      <c r="W64" s="76"/>
    </row>
    <row r="65" spans="1:23" ht="15" thickBot="1" x14ac:dyDescent="0.25">
      <c r="A65" s="76"/>
      <c r="B65" s="77" t="s">
        <v>101</v>
      </c>
      <c r="C65" s="78">
        <v>3.0951882335431473</v>
      </c>
      <c r="D65" s="78">
        <v>2.4366375455552438</v>
      </c>
      <c r="E65" s="78">
        <v>1.8439419263661305</v>
      </c>
      <c r="F65" s="78">
        <v>3.5561737151346802</v>
      </c>
      <c r="G65" s="78">
        <f t="shared" si="2"/>
        <v>2.0242399468734962</v>
      </c>
      <c r="H65" s="78">
        <f t="shared" si="2"/>
        <v>3.3302012029209132</v>
      </c>
      <c r="I65" s="76"/>
      <c r="R65" s="76">
        <v>1511251</v>
      </c>
      <c r="S65" s="76">
        <v>1518486</v>
      </c>
      <c r="T65" s="76">
        <v>1531439</v>
      </c>
      <c r="U65" s="76"/>
      <c r="V65" s="76"/>
      <c r="W65" s="76"/>
    </row>
    <row r="66" spans="1:23" ht="15" thickBot="1" x14ac:dyDescent="0.25">
      <c r="A66" s="76"/>
      <c r="B66" s="77" t="s">
        <v>102</v>
      </c>
      <c r="C66" s="78">
        <v>1.3604681219644557</v>
      </c>
      <c r="D66" s="78">
        <v>1.3604681219644557</v>
      </c>
      <c r="E66" s="78">
        <v>1.8139574959526072</v>
      </c>
      <c r="F66" s="78">
        <v>2.7209362439289113</v>
      </c>
      <c r="G66" s="78">
        <f t="shared" si="2"/>
        <v>3.3151902015032877</v>
      </c>
      <c r="H66" s="78">
        <f t="shared" si="2"/>
        <v>2.4110474192751186</v>
      </c>
      <c r="I66" s="76"/>
      <c r="R66" s="76">
        <v>661197</v>
      </c>
      <c r="S66" s="76">
        <v>661537</v>
      </c>
      <c r="T66" s="76">
        <v>663612</v>
      </c>
      <c r="U66" s="76"/>
      <c r="V66" s="76"/>
      <c r="W66" s="76"/>
    </row>
    <row r="67" spans="1:23" ht="15" thickBot="1" x14ac:dyDescent="0.25">
      <c r="A67" s="76"/>
      <c r="B67" s="77" t="s">
        <v>29</v>
      </c>
      <c r="C67" s="78">
        <v>4.9232314645981265</v>
      </c>
      <c r="D67" s="78">
        <v>4.019886241736085</v>
      </c>
      <c r="E67" s="78">
        <v>3.071373757730941</v>
      </c>
      <c r="F67" s="78">
        <v>3.2972100634464514</v>
      </c>
      <c r="G67" s="78">
        <f t="shared" si="2"/>
        <v>4.2134812370962136</v>
      </c>
      <c r="H67" s="78">
        <f t="shared" si="2"/>
        <v>4.4853187362637117</v>
      </c>
      <c r="I67" s="76"/>
      <c r="R67" s="76">
        <v>2220504</v>
      </c>
      <c r="S67" s="76">
        <v>2213993</v>
      </c>
      <c r="T67" s="76">
        <v>2207201</v>
      </c>
      <c r="U67" s="76"/>
      <c r="V67" s="76"/>
      <c r="W67" s="76"/>
    </row>
    <row r="68" spans="1:23" ht="15" thickBot="1" x14ac:dyDescent="0.25">
      <c r="A68" s="76"/>
      <c r="B68" s="77" t="s">
        <v>11</v>
      </c>
      <c r="C68" s="78">
        <v>4.3777908416615592</v>
      </c>
      <c r="D68" s="78">
        <v>5.9412875708264021</v>
      </c>
      <c r="E68" s="78">
        <v>5.6285882249934334</v>
      </c>
      <c r="F68" s="78">
        <v>4.0650914958285904</v>
      </c>
      <c r="G68" s="78">
        <f t="shared" si="2"/>
        <v>4.3820523655257686</v>
      </c>
      <c r="H68" s="78">
        <f t="shared" si="2"/>
        <v>4.3820523655257686</v>
      </c>
      <c r="I68" s="76"/>
      <c r="R68" s="76">
        <v>319914</v>
      </c>
      <c r="S68" s="76">
        <v>319796</v>
      </c>
      <c r="T68" s="76">
        <v>319485</v>
      </c>
      <c r="U68" s="76"/>
      <c r="V68" s="76"/>
      <c r="W68" s="76"/>
    </row>
    <row r="69" spans="1:23" ht="15" thickBot="1" x14ac:dyDescent="0.25">
      <c r="A69" s="76"/>
      <c r="B69" s="54" t="s">
        <v>16</v>
      </c>
      <c r="C69" s="79">
        <v>5.052220310487006</v>
      </c>
      <c r="D69" s="79">
        <v>4.9424811892901284</v>
      </c>
      <c r="E69" s="79">
        <v>4.0202504976932945</v>
      </c>
      <c r="F69" s="79">
        <v>4.7377755209036456</v>
      </c>
      <c r="G69" s="79">
        <f t="shared" si="2"/>
        <v>5.270303649809656</v>
      </c>
      <c r="H69" s="79">
        <f t="shared" si="2"/>
        <v>6.0524167114414098</v>
      </c>
      <c r="I69" s="76"/>
      <c r="R69" s="76">
        <v>47450795</v>
      </c>
      <c r="S69" s="76">
        <v>47385107</v>
      </c>
      <c r="T69" s="76">
        <v>47435597</v>
      </c>
      <c r="U69" s="76"/>
      <c r="V69" s="76"/>
      <c r="W69" s="76"/>
    </row>
    <row r="70" spans="1:23" ht="13.5" thickBot="1" x14ac:dyDescent="0.25">
      <c r="A70" s="76"/>
      <c r="B70" s="76"/>
      <c r="C70" s="78"/>
      <c r="D70" s="78"/>
      <c r="E70" s="78"/>
      <c r="F70" s="78"/>
      <c r="G70" s="78"/>
      <c r="H70" s="76"/>
      <c r="I70" s="76"/>
      <c r="R70" s="76"/>
      <c r="S70" s="76"/>
      <c r="T70" s="76"/>
      <c r="U70" s="76"/>
      <c r="V70" s="76"/>
      <c r="W70" s="76"/>
    </row>
    <row r="71" spans="1:23" ht="13.5" thickBot="1" x14ac:dyDescent="0.25">
      <c r="A71" s="76"/>
      <c r="B71" s="76"/>
      <c r="C71" s="78"/>
      <c r="D71" s="78"/>
      <c r="E71" s="78"/>
      <c r="F71" s="78"/>
      <c r="G71" s="78"/>
      <c r="H71" s="76"/>
      <c r="I71" s="76"/>
      <c r="R71" s="76"/>
      <c r="S71" s="76"/>
      <c r="T71" s="76"/>
      <c r="U71" s="76"/>
      <c r="V71" s="76"/>
      <c r="W71" s="76"/>
    </row>
    <row r="72" spans="1:23" ht="13.5" thickBot="1" x14ac:dyDescent="0.25">
      <c r="A72" s="76"/>
      <c r="B72" s="76"/>
      <c r="C72" s="78"/>
      <c r="D72" s="78"/>
      <c r="E72" s="78"/>
      <c r="F72" s="78"/>
      <c r="G72" s="78"/>
      <c r="H72" s="76"/>
      <c r="I72" s="76"/>
      <c r="R72" s="76"/>
      <c r="S72" s="76"/>
      <c r="T72" s="76"/>
      <c r="U72" s="76"/>
      <c r="V72" s="76"/>
      <c r="W72" s="76"/>
    </row>
    <row r="73" spans="1:23" x14ac:dyDescent="0.2">
      <c r="A73" s="76"/>
      <c r="B73" s="76"/>
      <c r="C73" s="76"/>
      <c r="D73" s="76"/>
      <c r="E73" s="76"/>
      <c r="F73" s="76"/>
      <c r="G73" s="76"/>
      <c r="H73" s="76"/>
      <c r="I73" s="76"/>
      <c r="R73" s="76"/>
      <c r="S73" s="76"/>
      <c r="T73" s="76"/>
      <c r="U73" s="76"/>
      <c r="V73" s="76"/>
      <c r="W73" s="76"/>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7" customWidth="1"/>
    <col min="2" max="2" width="33.85546875" style="7" customWidth="1"/>
    <col min="3" max="8" width="12.28515625" style="7" customWidth="1"/>
    <col min="9" max="9" width="14.28515625" style="7" customWidth="1"/>
    <col min="10" max="16" width="12.28515625" style="7" customWidth="1"/>
    <col min="17" max="17" width="14.85546875" style="7" customWidth="1"/>
    <col min="18" max="18" width="0.140625" style="7" hidden="1" customWidth="1"/>
    <col min="19" max="19" width="1.28515625" style="7" hidden="1" customWidth="1"/>
    <col min="20" max="20" width="13.85546875" style="7" hidden="1" customWidth="1"/>
    <col min="21" max="98" width="12.28515625" style="7" customWidth="1"/>
    <col min="99" max="16384" width="11.42578125" style="7"/>
  </cols>
  <sheetData>
    <row r="1" spans="2:9" ht="15" x14ac:dyDescent="0.2">
      <c r="C1" s="26"/>
      <c r="D1" s="26"/>
    </row>
    <row r="2" spans="2:9" ht="40.5" customHeight="1" x14ac:dyDescent="0.2">
      <c r="B2" s="24"/>
      <c r="C2" s="29"/>
      <c r="D2" s="26"/>
    </row>
    <row r="3" spans="2:9" s="25" customFormat="1" ht="28.5" customHeight="1" x14ac:dyDescent="0.2">
      <c r="B3" s="44"/>
      <c r="C3" s="41"/>
    </row>
    <row r="5" spans="2:9" ht="39" customHeight="1" x14ac:dyDescent="0.2">
      <c r="C5" s="32" t="s">
        <v>111</v>
      </c>
      <c r="D5" s="32" t="s">
        <v>171</v>
      </c>
      <c r="E5" s="32" t="s">
        <v>172</v>
      </c>
      <c r="F5" s="52" t="s">
        <v>173</v>
      </c>
      <c r="G5" s="32" t="s">
        <v>174</v>
      </c>
      <c r="H5" s="32" t="s">
        <v>181</v>
      </c>
    </row>
    <row r="6" spans="2:9" ht="17.100000000000001" customHeight="1" thickBot="1" x14ac:dyDescent="0.25">
      <c r="B6" s="33" t="s">
        <v>30</v>
      </c>
      <c r="C6" s="34">
        <v>87</v>
      </c>
      <c r="D6" s="34">
        <v>64</v>
      </c>
      <c r="E6" s="34">
        <v>76</v>
      </c>
      <c r="F6" s="70">
        <v>90</v>
      </c>
      <c r="G6" s="70">
        <v>122</v>
      </c>
      <c r="H6" s="70">
        <v>132</v>
      </c>
    </row>
    <row r="7" spans="2:9" ht="17.100000000000001" customHeight="1" thickBot="1" x14ac:dyDescent="0.25">
      <c r="B7" s="33" t="s">
        <v>31</v>
      </c>
      <c r="C7" s="63">
        <v>9</v>
      </c>
      <c r="D7" s="63">
        <v>12</v>
      </c>
      <c r="E7" s="63">
        <v>20</v>
      </c>
      <c r="F7" s="70">
        <v>9</v>
      </c>
      <c r="G7" s="70">
        <v>31</v>
      </c>
      <c r="H7" s="70">
        <v>44</v>
      </c>
    </row>
    <row r="8" spans="2:9" ht="17.100000000000001" customHeight="1" thickBot="1" x14ac:dyDescent="0.25">
      <c r="B8" s="33" t="s">
        <v>99</v>
      </c>
      <c r="C8" s="34">
        <v>14</v>
      </c>
      <c r="D8" s="34">
        <v>20</v>
      </c>
      <c r="E8" s="34">
        <v>20</v>
      </c>
      <c r="F8" s="70">
        <v>19</v>
      </c>
      <c r="G8" s="70">
        <v>14</v>
      </c>
      <c r="H8" s="70">
        <v>26</v>
      </c>
    </row>
    <row r="9" spans="2:9" ht="17.100000000000001" customHeight="1" thickBot="1" x14ac:dyDescent="0.25">
      <c r="B9" s="33" t="s">
        <v>26</v>
      </c>
      <c r="C9" s="34">
        <v>20</v>
      </c>
      <c r="D9" s="34">
        <v>7</v>
      </c>
      <c r="E9" s="34">
        <v>18</v>
      </c>
      <c r="F9" s="70">
        <v>19</v>
      </c>
      <c r="G9" s="70">
        <v>37</v>
      </c>
      <c r="H9" s="70">
        <v>32</v>
      </c>
    </row>
    <row r="10" spans="2:9" ht="17.100000000000001" customHeight="1" thickBot="1" x14ac:dyDescent="0.25">
      <c r="B10" s="33" t="s">
        <v>8</v>
      </c>
      <c r="C10" s="34">
        <v>13</v>
      </c>
      <c r="D10" s="34">
        <v>15</v>
      </c>
      <c r="E10" s="34">
        <v>22</v>
      </c>
      <c r="F10" s="70">
        <v>22</v>
      </c>
      <c r="G10" s="70">
        <v>23</v>
      </c>
      <c r="H10" s="70">
        <v>26</v>
      </c>
    </row>
    <row r="11" spans="2:9" ht="17.100000000000001" customHeight="1" thickBot="1" x14ac:dyDescent="0.25">
      <c r="B11" s="33" t="s">
        <v>9</v>
      </c>
      <c r="C11" s="34">
        <v>1</v>
      </c>
      <c r="D11" s="34">
        <v>5</v>
      </c>
      <c r="E11" s="34">
        <v>6</v>
      </c>
      <c r="F11" s="70">
        <v>11</v>
      </c>
      <c r="G11" s="70">
        <v>3</v>
      </c>
      <c r="H11" s="70">
        <v>8</v>
      </c>
    </row>
    <row r="12" spans="2:9" ht="17.100000000000001" customHeight="1" thickBot="1" x14ac:dyDescent="0.25">
      <c r="B12" s="33" t="s">
        <v>32</v>
      </c>
      <c r="C12" s="34">
        <v>49</v>
      </c>
      <c r="D12" s="34">
        <v>33</v>
      </c>
      <c r="E12" s="34">
        <v>23</v>
      </c>
      <c r="F12" s="70">
        <v>46</v>
      </c>
      <c r="G12" s="70">
        <v>29</v>
      </c>
      <c r="H12" s="70">
        <v>54</v>
      </c>
    </row>
    <row r="13" spans="2:9" ht="17.100000000000001" customHeight="1" thickBot="1" x14ac:dyDescent="0.25">
      <c r="B13" s="33" t="s">
        <v>28</v>
      </c>
      <c r="C13" s="34">
        <v>31</v>
      </c>
      <c r="D13" s="34">
        <v>24</v>
      </c>
      <c r="E13" s="34">
        <v>17</v>
      </c>
      <c r="F13" s="70">
        <v>42</v>
      </c>
      <c r="G13" s="70">
        <v>32</v>
      </c>
      <c r="H13" s="70">
        <v>41</v>
      </c>
    </row>
    <row r="14" spans="2:9" ht="17.100000000000001" customHeight="1" thickBot="1" x14ac:dyDescent="0.25">
      <c r="B14" s="33" t="s">
        <v>18</v>
      </c>
      <c r="C14" s="34">
        <v>390</v>
      </c>
      <c r="D14" s="34">
        <v>425</v>
      </c>
      <c r="E14" s="34">
        <v>385</v>
      </c>
      <c r="F14" s="70">
        <v>431</v>
      </c>
      <c r="G14" s="70">
        <v>490</v>
      </c>
      <c r="H14" s="70">
        <v>653</v>
      </c>
      <c r="I14" s="81"/>
    </row>
    <row r="15" spans="2:9" ht="17.100000000000001" customHeight="1" thickBot="1" x14ac:dyDescent="0.25">
      <c r="B15" s="33" t="s">
        <v>27</v>
      </c>
      <c r="C15" s="34">
        <v>89</v>
      </c>
      <c r="D15" s="34">
        <v>86</v>
      </c>
      <c r="E15" s="34">
        <v>70</v>
      </c>
      <c r="F15" s="70">
        <v>86</v>
      </c>
      <c r="G15" s="70">
        <v>82</v>
      </c>
      <c r="H15" s="70">
        <v>81</v>
      </c>
    </row>
    <row r="16" spans="2:9" ht="17.100000000000001" customHeight="1" thickBot="1" x14ac:dyDescent="0.25">
      <c r="B16" s="33" t="s">
        <v>15</v>
      </c>
      <c r="C16" s="34">
        <v>13</v>
      </c>
      <c r="D16" s="34">
        <v>11</v>
      </c>
      <c r="E16" s="34">
        <v>12</v>
      </c>
      <c r="F16" s="70">
        <v>9</v>
      </c>
      <c r="G16" s="70">
        <v>5</v>
      </c>
      <c r="H16" s="70">
        <v>8</v>
      </c>
    </row>
    <row r="17" spans="2:10" ht="17.100000000000001" customHeight="1" thickBot="1" x14ac:dyDescent="0.25">
      <c r="B17" s="33" t="s">
        <v>10</v>
      </c>
      <c r="C17" s="34">
        <v>22</v>
      </c>
      <c r="D17" s="34">
        <v>27</v>
      </c>
      <c r="E17" s="34">
        <v>31</v>
      </c>
      <c r="F17" s="70">
        <v>33</v>
      </c>
      <c r="G17" s="70">
        <v>48</v>
      </c>
      <c r="H17" s="70">
        <v>66</v>
      </c>
    </row>
    <row r="18" spans="2:10" ht="17.100000000000001" customHeight="1" thickBot="1" x14ac:dyDescent="0.25">
      <c r="B18" s="33" t="s">
        <v>100</v>
      </c>
      <c r="C18" s="34">
        <v>54</v>
      </c>
      <c r="D18" s="34">
        <v>84</v>
      </c>
      <c r="E18" s="34">
        <v>86</v>
      </c>
      <c r="F18" s="70">
        <v>105</v>
      </c>
      <c r="G18" s="70">
        <v>104</v>
      </c>
      <c r="H18" s="70">
        <v>114</v>
      </c>
      <c r="I18" s="81"/>
    </row>
    <row r="19" spans="2:10" ht="17.100000000000001" customHeight="1" thickBot="1" x14ac:dyDescent="0.25">
      <c r="B19" s="33" t="s">
        <v>101</v>
      </c>
      <c r="C19" s="34">
        <v>15</v>
      </c>
      <c r="D19" s="34">
        <v>18</v>
      </c>
      <c r="E19" s="34">
        <v>11</v>
      </c>
      <c r="F19" s="70">
        <v>14</v>
      </c>
      <c r="G19" s="70">
        <v>7</v>
      </c>
      <c r="H19" s="70">
        <v>21</v>
      </c>
    </row>
    <row r="20" spans="2:10" ht="17.100000000000001" customHeight="1" thickBot="1" x14ac:dyDescent="0.25">
      <c r="B20" s="33" t="s">
        <v>102</v>
      </c>
      <c r="C20" s="34">
        <v>2</v>
      </c>
      <c r="D20" s="34">
        <v>3</v>
      </c>
      <c r="E20" s="34">
        <v>8</v>
      </c>
      <c r="F20" s="70">
        <v>10</v>
      </c>
      <c r="G20" s="70">
        <v>15</v>
      </c>
      <c r="H20" s="70">
        <v>13</v>
      </c>
    </row>
    <row r="21" spans="2:10" ht="17.100000000000001" customHeight="1" thickBot="1" x14ac:dyDescent="0.25">
      <c r="B21" s="33" t="s">
        <v>29</v>
      </c>
      <c r="C21" s="34">
        <v>16</v>
      </c>
      <c r="D21" s="34">
        <v>13</v>
      </c>
      <c r="E21" s="34">
        <v>20</v>
      </c>
      <c r="F21" s="70">
        <v>21</v>
      </c>
      <c r="G21" s="70">
        <v>29</v>
      </c>
      <c r="H21" s="70">
        <v>32</v>
      </c>
    </row>
    <row r="22" spans="2:10" ht="17.100000000000001" customHeight="1" thickBot="1" x14ac:dyDescent="0.25">
      <c r="B22" s="33" t="s">
        <v>11</v>
      </c>
      <c r="C22" s="34">
        <v>9</v>
      </c>
      <c r="D22" s="34">
        <v>14</v>
      </c>
      <c r="E22" s="34">
        <v>13</v>
      </c>
      <c r="F22" s="70">
        <v>12</v>
      </c>
      <c r="G22" s="70">
        <v>9</v>
      </c>
      <c r="H22" s="70">
        <v>10</v>
      </c>
    </row>
    <row r="23" spans="2:10" ht="17.100000000000001" customHeight="1" thickBot="1" x14ac:dyDescent="0.25">
      <c r="B23" s="54" t="s">
        <v>16</v>
      </c>
      <c r="C23" s="53">
        <v>834</v>
      </c>
      <c r="D23" s="53">
        <f t="shared" ref="D23:F23" si="0">SUM(D6:D22)</f>
        <v>861</v>
      </c>
      <c r="E23" s="53">
        <f t="shared" si="0"/>
        <v>838</v>
      </c>
      <c r="F23" s="53">
        <f t="shared" si="0"/>
        <v>979</v>
      </c>
      <c r="G23" s="53">
        <f>SUM(G6:G22)</f>
        <v>1080</v>
      </c>
      <c r="H23" s="53">
        <f>SUM(H6:H22)</f>
        <v>1361</v>
      </c>
      <c r="I23" s="81"/>
    </row>
    <row r="24" spans="2:10" ht="30" customHeight="1" x14ac:dyDescent="0.2"/>
    <row r="25" spans="2:10" ht="36.75" customHeight="1" x14ac:dyDescent="0.2">
      <c r="B25" s="55"/>
      <c r="C25" s="55"/>
      <c r="D25" s="55"/>
      <c r="E25" s="55"/>
    </row>
    <row r="27" spans="2:10" ht="39" customHeight="1" x14ac:dyDescent="0.2">
      <c r="C27" s="32" t="s">
        <v>177</v>
      </c>
      <c r="D27" s="32" t="s">
        <v>182</v>
      </c>
    </row>
    <row r="28" spans="2:10" ht="17.100000000000001" customHeight="1" thickBot="1" x14ac:dyDescent="0.25">
      <c r="B28" s="33" t="s">
        <v>30</v>
      </c>
      <c r="C28" s="35">
        <f>+IF(C6&gt;0,(G6-C6)/C6,"-")</f>
        <v>0.40229885057471265</v>
      </c>
      <c r="D28" s="35">
        <f>+IF(D6&gt;0,(H6-D6)/D6,"-")</f>
        <v>1.0625</v>
      </c>
      <c r="G28" s="80"/>
      <c r="H28" s="80"/>
      <c r="I28" s="80"/>
      <c r="J28" s="80"/>
    </row>
    <row r="29" spans="2:10" ht="17.100000000000001" customHeight="1" thickBot="1" x14ac:dyDescent="0.25">
      <c r="B29" s="33" t="s">
        <v>31</v>
      </c>
      <c r="C29" s="35">
        <f t="shared" ref="C29:C45" si="1">+IF(C7&gt;0,(G7-C7)/C7,"-")</f>
        <v>2.4444444444444446</v>
      </c>
      <c r="D29" s="35">
        <f t="shared" ref="D29:D45" si="2">+IF(D7&gt;0,(H7-D7)/D7,"-")</f>
        <v>2.6666666666666665</v>
      </c>
      <c r="G29" s="80"/>
      <c r="H29" s="80"/>
      <c r="I29" s="80"/>
      <c r="J29" s="80"/>
    </row>
    <row r="30" spans="2:10" ht="17.100000000000001" customHeight="1" thickBot="1" x14ac:dyDescent="0.25">
      <c r="B30" s="33" t="s">
        <v>99</v>
      </c>
      <c r="C30" s="35">
        <f t="shared" si="1"/>
        <v>0</v>
      </c>
      <c r="D30" s="35">
        <f t="shared" si="2"/>
        <v>0.3</v>
      </c>
      <c r="G30" s="80"/>
      <c r="H30" s="80"/>
      <c r="I30" s="80"/>
      <c r="J30" s="80"/>
    </row>
    <row r="31" spans="2:10" ht="17.100000000000001" customHeight="1" thickBot="1" x14ac:dyDescent="0.25">
      <c r="B31" s="33" t="s">
        <v>26</v>
      </c>
      <c r="C31" s="35">
        <f t="shared" si="1"/>
        <v>0.85</v>
      </c>
      <c r="D31" s="35">
        <f t="shared" si="2"/>
        <v>3.5714285714285716</v>
      </c>
      <c r="G31" s="80"/>
      <c r="H31" s="80"/>
      <c r="I31" s="80"/>
      <c r="J31" s="80"/>
    </row>
    <row r="32" spans="2:10" ht="17.100000000000001" customHeight="1" thickBot="1" x14ac:dyDescent="0.25">
      <c r="B32" s="33" t="s">
        <v>8</v>
      </c>
      <c r="C32" s="35">
        <f t="shared" si="1"/>
        <v>0.76923076923076927</v>
      </c>
      <c r="D32" s="35">
        <f t="shared" si="2"/>
        <v>0.73333333333333328</v>
      </c>
      <c r="G32" s="80"/>
      <c r="H32" s="80"/>
      <c r="I32" s="80"/>
      <c r="J32" s="80"/>
    </row>
    <row r="33" spans="1:23" ht="17.100000000000001" customHeight="1" thickBot="1" x14ac:dyDescent="0.25">
      <c r="B33" s="33" t="s">
        <v>9</v>
      </c>
      <c r="C33" s="35">
        <f t="shared" si="1"/>
        <v>2</v>
      </c>
      <c r="D33" s="35">
        <f t="shared" si="2"/>
        <v>0.6</v>
      </c>
      <c r="G33" s="80"/>
      <c r="H33" s="80"/>
      <c r="I33" s="80"/>
      <c r="J33" s="80"/>
    </row>
    <row r="34" spans="1:23" ht="17.100000000000001" customHeight="1" thickBot="1" x14ac:dyDescent="0.25">
      <c r="B34" s="33" t="s">
        <v>32</v>
      </c>
      <c r="C34" s="35">
        <f t="shared" si="1"/>
        <v>-0.40816326530612246</v>
      </c>
      <c r="D34" s="35">
        <f t="shared" si="2"/>
        <v>0.63636363636363635</v>
      </c>
      <c r="G34" s="80"/>
      <c r="H34" s="80"/>
      <c r="I34" s="80"/>
      <c r="J34" s="80"/>
    </row>
    <row r="35" spans="1:23" ht="17.100000000000001" customHeight="1" thickBot="1" x14ac:dyDescent="0.25">
      <c r="B35" s="33" t="s">
        <v>28</v>
      </c>
      <c r="C35" s="35">
        <f t="shared" si="1"/>
        <v>3.2258064516129031E-2</v>
      </c>
      <c r="D35" s="35">
        <f t="shared" si="2"/>
        <v>0.70833333333333337</v>
      </c>
      <c r="G35" s="80"/>
      <c r="H35" s="80"/>
      <c r="I35" s="80"/>
      <c r="J35" s="80"/>
    </row>
    <row r="36" spans="1:23" ht="17.100000000000001" customHeight="1" thickBot="1" x14ac:dyDescent="0.25">
      <c r="B36" s="33" t="s">
        <v>18</v>
      </c>
      <c r="C36" s="35">
        <f t="shared" si="1"/>
        <v>0.25641025641025639</v>
      </c>
      <c r="D36" s="35">
        <f t="shared" si="2"/>
        <v>0.53647058823529414</v>
      </c>
      <c r="G36" s="80"/>
      <c r="H36" s="80"/>
      <c r="I36" s="80"/>
      <c r="J36" s="80"/>
    </row>
    <row r="37" spans="1:23" ht="17.100000000000001" customHeight="1" thickBot="1" x14ac:dyDescent="0.25">
      <c r="B37" s="33" t="s">
        <v>27</v>
      </c>
      <c r="C37" s="35">
        <f t="shared" si="1"/>
        <v>-7.8651685393258425E-2</v>
      </c>
      <c r="D37" s="35">
        <f t="shared" si="2"/>
        <v>-5.8139534883720929E-2</v>
      </c>
      <c r="G37" s="80"/>
      <c r="H37" s="80"/>
      <c r="I37" s="80"/>
      <c r="J37" s="80"/>
    </row>
    <row r="38" spans="1:23" ht="17.100000000000001" customHeight="1" thickBot="1" x14ac:dyDescent="0.25">
      <c r="B38" s="33" t="s">
        <v>15</v>
      </c>
      <c r="C38" s="35">
        <f t="shared" si="1"/>
        <v>-0.61538461538461542</v>
      </c>
      <c r="D38" s="35">
        <f t="shared" si="2"/>
        <v>-0.27272727272727271</v>
      </c>
      <c r="G38" s="80"/>
      <c r="H38" s="80"/>
      <c r="I38" s="80"/>
      <c r="J38" s="80"/>
    </row>
    <row r="39" spans="1:23" ht="17.100000000000001" customHeight="1" thickBot="1" x14ac:dyDescent="0.25">
      <c r="B39" s="33" t="s">
        <v>10</v>
      </c>
      <c r="C39" s="35">
        <f t="shared" si="1"/>
        <v>1.1818181818181819</v>
      </c>
      <c r="D39" s="35">
        <f t="shared" si="2"/>
        <v>1.4444444444444444</v>
      </c>
      <c r="G39" s="80"/>
      <c r="H39" s="80"/>
      <c r="I39" s="80"/>
      <c r="J39" s="80"/>
    </row>
    <row r="40" spans="1:23" ht="17.100000000000001" customHeight="1" thickBot="1" x14ac:dyDescent="0.25">
      <c r="B40" s="33" t="s">
        <v>100</v>
      </c>
      <c r="C40" s="35">
        <f t="shared" si="1"/>
        <v>0.92592592592592593</v>
      </c>
      <c r="D40" s="35">
        <f t="shared" si="2"/>
        <v>0.35714285714285715</v>
      </c>
      <c r="G40" s="80"/>
      <c r="H40" s="80"/>
      <c r="I40" s="80"/>
      <c r="J40" s="80"/>
    </row>
    <row r="41" spans="1:23" ht="17.100000000000001" customHeight="1" thickBot="1" x14ac:dyDescent="0.25">
      <c r="B41" s="33" t="s">
        <v>101</v>
      </c>
      <c r="C41" s="35">
        <f t="shared" si="1"/>
        <v>-0.53333333333333333</v>
      </c>
      <c r="D41" s="35">
        <f t="shared" si="2"/>
        <v>0.16666666666666666</v>
      </c>
      <c r="G41" s="80"/>
      <c r="H41" s="80"/>
      <c r="I41" s="80"/>
      <c r="J41" s="80"/>
    </row>
    <row r="42" spans="1:23" ht="17.100000000000001" customHeight="1" thickBot="1" x14ac:dyDescent="0.25">
      <c r="B42" s="33" t="s">
        <v>102</v>
      </c>
      <c r="C42" s="35">
        <f t="shared" si="1"/>
        <v>6.5</v>
      </c>
      <c r="D42" s="35">
        <f t="shared" si="2"/>
        <v>3.3333333333333335</v>
      </c>
      <c r="G42" s="80"/>
      <c r="H42" s="80"/>
      <c r="I42" s="80"/>
      <c r="J42" s="80"/>
    </row>
    <row r="43" spans="1:23" ht="17.100000000000001" customHeight="1" thickBot="1" x14ac:dyDescent="0.25">
      <c r="B43" s="33" t="s">
        <v>29</v>
      </c>
      <c r="C43" s="35">
        <f t="shared" si="1"/>
        <v>0.8125</v>
      </c>
      <c r="D43" s="35">
        <f t="shared" si="2"/>
        <v>1.4615384615384615</v>
      </c>
      <c r="G43" s="80"/>
      <c r="H43" s="80"/>
      <c r="I43" s="80"/>
      <c r="J43" s="80"/>
    </row>
    <row r="44" spans="1:23" ht="17.100000000000001" customHeight="1" thickBot="1" x14ac:dyDescent="0.25">
      <c r="B44" s="33" t="s">
        <v>11</v>
      </c>
      <c r="C44" s="35">
        <f t="shared" si="1"/>
        <v>0</v>
      </c>
      <c r="D44" s="35">
        <f t="shared" si="2"/>
        <v>-0.2857142857142857</v>
      </c>
      <c r="G44" s="80"/>
      <c r="H44" s="80"/>
      <c r="I44" s="80"/>
      <c r="J44" s="80"/>
    </row>
    <row r="45" spans="1:23" ht="17.100000000000001" customHeight="1" thickBot="1" x14ac:dyDescent="0.25">
      <c r="B45" s="54" t="s">
        <v>16</v>
      </c>
      <c r="C45" s="56">
        <f t="shared" si="1"/>
        <v>0.29496402877697842</v>
      </c>
      <c r="D45" s="56">
        <f t="shared" si="2"/>
        <v>0.58072009291521487</v>
      </c>
      <c r="G45" s="80"/>
      <c r="H45" s="80"/>
      <c r="I45" s="80"/>
      <c r="J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172</v>
      </c>
      <c r="F51" s="52" t="s">
        <v>173</v>
      </c>
      <c r="G51" s="31" t="s">
        <v>174</v>
      </c>
      <c r="H51" s="31" t="s">
        <v>183</v>
      </c>
      <c r="I51" s="76"/>
      <c r="J51" s="76"/>
      <c r="K51" s="76"/>
      <c r="L51" s="76"/>
      <c r="M51" s="76"/>
      <c r="N51" s="76"/>
      <c r="O51" s="76"/>
      <c r="P51" s="76"/>
      <c r="Q51" s="76"/>
      <c r="R51" s="76"/>
      <c r="S51" s="76"/>
      <c r="T51" s="76">
        <v>2022</v>
      </c>
      <c r="U51" s="76"/>
      <c r="V51" s="76"/>
      <c r="W51" s="76"/>
    </row>
    <row r="52" spans="1:23" ht="15" thickBot="1" x14ac:dyDescent="0.25">
      <c r="A52" s="76"/>
      <c r="B52" s="77" t="s">
        <v>30</v>
      </c>
      <c r="C52" s="78">
        <v>1.0066898591039186</v>
      </c>
      <c r="D52" s="78">
        <v>0.74055345957069885</v>
      </c>
      <c r="E52" s="78">
        <v>0.87940723324020487</v>
      </c>
      <c r="F52" s="78">
        <v>1.0414033025212952</v>
      </c>
      <c r="G52" s="78">
        <f>+G6/$T52*100000</f>
        <v>1.4084702166273373</v>
      </c>
      <c r="H52" s="78">
        <f>+H6/$T52*100000</f>
        <v>1.5239185950394141</v>
      </c>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0.67859946119202785</v>
      </c>
      <c r="D53" s="78">
        <v>0.9047992815893704</v>
      </c>
      <c r="E53" s="78">
        <v>1.5079988026489508</v>
      </c>
      <c r="F53" s="78">
        <v>0.67859946119202785</v>
      </c>
      <c r="G53" s="78">
        <f t="shared" ref="G53:H69" si="3">+G7/$T53*100000</f>
        <v>2.3390189098361027</v>
      </c>
      <c r="H53" s="78">
        <f t="shared" si="3"/>
        <v>3.3198978075093066</v>
      </c>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1.383683602953967</v>
      </c>
      <c r="D54" s="78">
        <v>1.9766908613628096</v>
      </c>
      <c r="E54" s="78">
        <v>1.9766908613628096</v>
      </c>
      <c r="F54" s="78">
        <v>1.877856318294669</v>
      </c>
      <c r="G54" s="78">
        <f t="shared" si="3"/>
        <v>1.3937296104824395</v>
      </c>
      <c r="H54" s="78">
        <f t="shared" si="3"/>
        <v>2.5883549908959593</v>
      </c>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1.7050182095944786</v>
      </c>
      <c r="D55" s="78">
        <v>0.59675637335806753</v>
      </c>
      <c r="E55" s="78">
        <v>1.5345163886350304</v>
      </c>
      <c r="F55" s="78">
        <v>1.6197672991147545</v>
      </c>
      <c r="G55" s="78">
        <f t="shared" si="3"/>
        <v>3.1455791011125149</v>
      </c>
      <c r="H55" s="78">
        <f t="shared" si="3"/>
        <v>2.7205008442054184</v>
      </c>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0.59826668335677313</v>
      </c>
      <c r="D56" s="78">
        <v>0.69030771156550741</v>
      </c>
      <c r="E56" s="78">
        <v>1.0124513102960777</v>
      </c>
      <c r="F56" s="78">
        <v>1.0124513102960777</v>
      </c>
      <c r="G56" s="78">
        <f t="shared" si="3"/>
        <v>1.0567852042719852</v>
      </c>
      <c r="H56" s="78">
        <f t="shared" si="3"/>
        <v>1.1946267526552878</v>
      </c>
      <c r="I56" s="76"/>
      <c r="J56" s="76"/>
      <c r="K56" s="76"/>
      <c r="L56" s="76"/>
      <c r="M56" s="76"/>
      <c r="N56" s="76"/>
      <c r="O56" s="76"/>
      <c r="P56" s="76"/>
      <c r="Q56" s="76"/>
      <c r="R56" s="76">
        <v>2175952</v>
      </c>
      <c r="S56" s="76">
        <v>2172944</v>
      </c>
      <c r="T56" s="76">
        <v>2176412</v>
      </c>
      <c r="U56" s="76"/>
      <c r="V56" s="76"/>
      <c r="W56" s="76"/>
    </row>
    <row r="57" spans="1:23" ht="15" thickBot="1" x14ac:dyDescent="0.25">
      <c r="A57" s="76"/>
      <c r="B57" s="77" t="s">
        <v>9</v>
      </c>
      <c r="C57" s="78">
        <v>0.17108434971694095</v>
      </c>
      <c r="D57" s="78">
        <v>0.85542174858470466</v>
      </c>
      <c r="E57" s="78">
        <v>1.0265060983016456</v>
      </c>
      <c r="F57" s="78">
        <v>1.8819278468863505</v>
      </c>
      <c r="G57" s="78">
        <f t="shared" si="3"/>
        <v>0.51262597783405273</v>
      </c>
      <c r="H57" s="78">
        <f t="shared" si="3"/>
        <v>1.3670026075574739</v>
      </c>
      <c r="I57" s="76"/>
      <c r="J57" s="76"/>
      <c r="K57" s="76"/>
      <c r="L57" s="76"/>
      <c r="M57" s="76"/>
      <c r="N57" s="76"/>
      <c r="O57" s="76"/>
      <c r="P57" s="76"/>
      <c r="Q57" s="76"/>
      <c r="R57" s="76">
        <v>582905</v>
      </c>
      <c r="S57" s="76">
        <v>584507</v>
      </c>
      <c r="T57" s="76">
        <v>585222</v>
      </c>
      <c r="U57" s="76"/>
      <c r="V57" s="76"/>
      <c r="W57" s="76"/>
    </row>
    <row r="58" spans="1:23" ht="15" thickBot="1" x14ac:dyDescent="0.25">
      <c r="A58" s="76"/>
      <c r="B58" s="77" t="s">
        <v>179</v>
      </c>
      <c r="C58" s="78">
        <v>2.056111708129488</v>
      </c>
      <c r="D58" s="78">
        <v>1.3847282932300633</v>
      </c>
      <c r="E58" s="78">
        <v>0.965113658917923</v>
      </c>
      <c r="F58" s="78">
        <v>1.930227317835846</v>
      </c>
      <c r="G58" s="78">
        <f t="shared" si="3"/>
        <v>1.2235956497377287</v>
      </c>
      <c r="H58" s="78">
        <f t="shared" si="3"/>
        <v>2.2784194857185294</v>
      </c>
      <c r="I58" s="76"/>
      <c r="J58" s="76"/>
      <c r="K58" s="76"/>
      <c r="L58" s="76"/>
      <c r="M58" s="76"/>
      <c r="N58" s="76"/>
      <c r="O58" s="76"/>
      <c r="P58" s="76"/>
      <c r="Q58" s="76"/>
      <c r="R58" s="76">
        <v>2394918</v>
      </c>
      <c r="S58" s="76">
        <v>2383139</v>
      </c>
      <c r="T58" s="76">
        <v>2370064</v>
      </c>
      <c r="U58" s="76"/>
      <c r="V58" s="76"/>
      <c r="W58" s="76"/>
    </row>
    <row r="59" spans="1:23" ht="15" thickBot="1" x14ac:dyDescent="0.25">
      <c r="A59" s="76"/>
      <c r="B59" s="77" t="s">
        <v>28</v>
      </c>
      <c r="C59" s="78">
        <v>1.5125182843944218</v>
      </c>
      <c r="D59" s="78">
        <v>1.1709818975956814</v>
      </c>
      <c r="E59" s="78">
        <v>0.82944551079694095</v>
      </c>
      <c r="F59" s="78">
        <v>2.0492183207924421</v>
      </c>
      <c r="G59" s="78">
        <f t="shared" si="3"/>
        <v>1.5593075310168194</v>
      </c>
      <c r="H59" s="78">
        <f t="shared" si="3"/>
        <v>1.9978627741153001</v>
      </c>
      <c r="I59" s="76"/>
      <c r="J59" s="76"/>
      <c r="K59" s="76"/>
      <c r="L59" s="76"/>
      <c r="M59" s="76"/>
      <c r="N59" s="76"/>
      <c r="O59" s="76"/>
      <c r="P59" s="76"/>
      <c r="Q59" s="76"/>
      <c r="R59" s="76">
        <v>2045221</v>
      </c>
      <c r="S59" s="76">
        <v>2049562</v>
      </c>
      <c r="T59" s="76">
        <v>2052193</v>
      </c>
      <c r="U59" s="76"/>
      <c r="V59" s="76"/>
      <c r="W59" s="76"/>
    </row>
    <row r="60" spans="1:23" ht="15" thickBot="1" x14ac:dyDescent="0.25">
      <c r="A60" s="76"/>
      <c r="B60" s="77" t="s">
        <v>18</v>
      </c>
      <c r="C60" s="78">
        <v>5.0235967355380309</v>
      </c>
      <c r="D60" s="78">
        <v>5.4744323400093924</v>
      </c>
      <c r="E60" s="78">
        <v>4.9591916491849792</v>
      </c>
      <c r="F60" s="78">
        <v>5.5517184436330549</v>
      </c>
      <c r="G60" s="78">
        <f t="shared" si="3"/>
        <v>6.2955285558751282</v>
      </c>
      <c r="H60" s="78">
        <f t="shared" si="3"/>
        <v>8.389755402013181</v>
      </c>
      <c r="I60" s="76"/>
      <c r="J60" s="76"/>
      <c r="K60" s="76"/>
      <c r="L60" s="76"/>
      <c r="M60" s="76"/>
      <c r="N60" s="76"/>
      <c r="O60" s="76"/>
      <c r="P60" s="76"/>
      <c r="Q60" s="76"/>
      <c r="R60" s="76">
        <v>7780479</v>
      </c>
      <c r="S60" s="76">
        <v>7763362</v>
      </c>
      <c r="T60" s="76">
        <v>7783302</v>
      </c>
      <c r="U60" s="76"/>
      <c r="V60" s="76"/>
      <c r="W60" s="76"/>
    </row>
    <row r="61" spans="1:23" ht="15" thickBot="1" x14ac:dyDescent="0.25">
      <c r="A61" s="76"/>
      <c r="B61" s="77" t="s">
        <v>180</v>
      </c>
      <c r="C61" s="78">
        <v>1.7595407638146685</v>
      </c>
      <c r="D61" s="78">
        <v>1.7002304009894551</v>
      </c>
      <c r="E61" s="78">
        <v>1.3839084659216494</v>
      </c>
      <c r="F61" s="78">
        <v>1.7002304009894551</v>
      </c>
      <c r="G61" s="78">
        <f t="shared" si="3"/>
        <v>1.610736462103791</v>
      </c>
      <c r="H61" s="78">
        <f t="shared" si="3"/>
        <v>1.5910933345171592</v>
      </c>
      <c r="I61" s="76"/>
      <c r="J61" s="76"/>
      <c r="K61" s="76"/>
      <c r="L61" s="76"/>
      <c r="M61" s="76"/>
      <c r="N61" s="76"/>
      <c r="O61" s="76"/>
      <c r="P61" s="76"/>
      <c r="Q61" s="76"/>
      <c r="R61" s="76">
        <v>5057353</v>
      </c>
      <c r="S61" s="76">
        <v>5058138</v>
      </c>
      <c r="T61" s="76">
        <v>5090839</v>
      </c>
      <c r="U61" s="76"/>
      <c r="V61" s="76"/>
      <c r="W61" s="76"/>
    </row>
    <row r="62" spans="1:23" ht="15" thickBot="1" x14ac:dyDescent="0.25">
      <c r="A62" s="76"/>
      <c r="B62" s="77" t="s">
        <v>15</v>
      </c>
      <c r="C62" s="78">
        <v>1.226992706944118</v>
      </c>
      <c r="D62" s="78">
        <v>1.0382245981834843</v>
      </c>
      <c r="E62" s="78">
        <v>1.1326086525638013</v>
      </c>
      <c r="F62" s="78">
        <v>0.84945648942285101</v>
      </c>
      <c r="G62" s="78">
        <f t="shared" si="3"/>
        <v>0.47427305797039587</v>
      </c>
      <c r="H62" s="78">
        <f t="shared" si="3"/>
        <v>0.75883689275263344</v>
      </c>
      <c r="I62" s="76"/>
      <c r="J62" s="76"/>
      <c r="K62" s="76"/>
      <c r="L62" s="76"/>
      <c r="M62" s="76"/>
      <c r="N62" s="76"/>
      <c r="O62" s="76"/>
      <c r="P62" s="76"/>
      <c r="Q62" s="76"/>
      <c r="R62" s="76">
        <v>1063987</v>
      </c>
      <c r="S62" s="76">
        <v>1059501</v>
      </c>
      <c r="T62" s="76">
        <v>1054245</v>
      </c>
      <c r="U62" s="76"/>
      <c r="V62" s="76"/>
      <c r="W62" s="76"/>
    </row>
    <row r="63" spans="1:23" ht="15" thickBot="1" x14ac:dyDescent="0.25">
      <c r="A63" s="76"/>
      <c r="B63" s="77" t="s">
        <v>10</v>
      </c>
      <c r="C63" s="78">
        <v>0.81613120422014029</v>
      </c>
      <c r="D63" s="78">
        <v>1.0016155688156267</v>
      </c>
      <c r="E63" s="78">
        <v>1.1500030604920159</v>
      </c>
      <c r="F63" s="78">
        <v>1.2241968063302104</v>
      </c>
      <c r="G63" s="78">
        <f t="shared" si="3"/>
        <v>1.7849493074396685</v>
      </c>
      <c r="H63" s="78">
        <f t="shared" si="3"/>
        <v>2.4543052977295443</v>
      </c>
      <c r="I63" s="76"/>
      <c r="J63" s="76"/>
      <c r="K63" s="76"/>
      <c r="L63" s="76"/>
      <c r="M63" s="76"/>
      <c r="N63" s="76"/>
      <c r="O63" s="76"/>
      <c r="P63" s="76"/>
      <c r="Q63" s="76"/>
      <c r="R63" s="76">
        <v>2701819</v>
      </c>
      <c r="S63" s="76">
        <v>2695645</v>
      </c>
      <c r="T63" s="76">
        <v>2689152</v>
      </c>
      <c r="U63" s="76"/>
      <c r="V63" s="76"/>
      <c r="W63" s="76"/>
    </row>
    <row r="64" spans="1:23" ht="15" thickBot="1" x14ac:dyDescent="0.25">
      <c r="A64" s="76"/>
      <c r="B64" s="77" t="s">
        <v>100</v>
      </c>
      <c r="C64" s="78">
        <v>0.79985176080699716</v>
      </c>
      <c r="D64" s="78">
        <v>1.2442138501442177</v>
      </c>
      <c r="E64" s="78">
        <v>1.2738379894333658</v>
      </c>
      <c r="F64" s="78">
        <v>1.5552673126802721</v>
      </c>
      <c r="G64" s="78">
        <f t="shared" si="3"/>
        <v>1.5420072426894029</v>
      </c>
      <c r="H64" s="78">
        <f t="shared" si="3"/>
        <v>1.6902771698710763</v>
      </c>
      <c r="I64" s="76"/>
      <c r="J64" s="76"/>
      <c r="K64" s="76"/>
      <c r="L64" s="76"/>
      <c r="M64" s="76"/>
      <c r="N64" s="76"/>
      <c r="O64" s="76"/>
      <c r="P64" s="76"/>
      <c r="Q64" s="76"/>
      <c r="R64" s="76">
        <v>6779888</v>
      </c>
      <c r="S64" s="76">
        <v>6751251</v>
      </c>
      <c r="T64" s="76">
        <v>6744456</v>
      </c>
      <c r="U64" s="76"/>
      <c r="V64" s="76"/>
      <c r="W64" s="76"/>
    </row>
    <row r="65" spans="1:23" ht="15" thickBot="1" x14ac:dyDescent="0.25">
      <c r="A65" s="76"/>
      <c r="B65" s="77" t="s">
        <v>101</v>
      </c>
      <c r="C65" s="78">
        <v>0.98782603198185559</v>
      </c>
      <c r="D65" s="78">
        <v>1.1853912383782268</v>
      </c>
      <c r="E65" s="78">
        <v>0.72440575678669417</v>
      </c>
      <c r="F65" s="78">
        <v>0.92197096318306526</v>
      </c>
      <c r="G65" s="78">
        <f t="shared" si="3"/>
        <v>0.4570864396165959</v>
      </c>
      <c r="H65" s="78">
        <f t="shared" si="3"/>
        <v>1.3712593188497877</v>
      </c>
      <c r="I65" s="76"/>
      <c r="J65" s="76"/>
      <c r="K65" s="76"/>
      <c r="L65" s="76"/>
      <c r="M65" s="76"/>
      <c r="N65" s="76"/>
      <c r="O65" s="76"/>
      <c r="P65" s="76"/>
      <c r="Q65" s="76"/>
      <c r="R65" s="76">
        <v>1511251</v>
      </c>
      <c r="S65" s="76">
        <v>1518486</v>
      </c>
      <c r="T65" s="76">
        <v>1531439</v>
      </c>
      <c r="U65" s="76"/>
      <c r="V65" s="76"/>
      <c r="W65" s="76"/>
    </row>
    <row r="66" spans="1:23" ht="15" thickBot="1" x14ac:dyDescent="0.25">
      <c r="A66" s="76"/>
      <c r="B66" s="77" t="s">
        <v>102</v>
      </c>
      <c r="C66" s="78">
        <v>0.30232624932543456</v>
      </c>
      <c r="D66" s="78">
        <v>0.45348937398815181</v>
      </c>
      <c r="E66" s="78">
        <v>1.2093049973017382</v>
      </c>
      <c r="F66" s="78">
        <v>1.5116312466271729</v>
      </c>
      <c r="G66" s="78">
        <f t="shared" si="3"/>
        <v>2.2603569555704235</v>
      </c>
      <c r="H66" s="78">
        <f t="shared" si="3"/>
        <v>1.9589760281610338</v>
      </c>
      <c r="I66" s="76"/>
      <c r="J66" s="76"/>
      <c r="K66" s="76"/>
      <c r="L66" s="76"/>
      <c r="M66" s="76"/>
      <c r="N66" s="76"/>
      <c r="O66" s="76"/>
      <c r="P66" s="76"/>
      <c r="Q66" s="76"/>
      <c r="R66" s="76">
        <v>661197</v>
      </c>
      <c r="S66" s="76">
        <v>661537</v>
      </c>
      <c r="T66" s="76">
        <v>663612</v>
      </c>
      <c r="U66" s="76"/>
      <c r="V66" s="76"/>
      <c r="W66" s="76"/>
    </row>
    <row r="67" spans="1:23" ht="15" thickBot="1" x14ac:dyDescent="0.25">
      <c r="A67" s="76"/>
      <c r="B67" s="77" t="s">
        <v>29</v>
      </c>
      <c r="C67" s="78">
        <v>0.72267617828963326</v>
      </c>
      <c r="D67" s="78">
        <v>0.58717439486032708</v>
      </c>
      <c r="E67" s="78">
        <v>0.90334522286204155</v>
      </c>
      <c r="F67" s="78">
        <v>0.94851248400514365</v>
      </c>
      <c r="G67" s="78">
        <f t="shared" si="3"/>
        <v>1.3138812459762388</v>
      </c>
      <c r="H67" s="78">
        <f t="shared" si="3"/>
        <v>1.4497999955599876</v>
      </c>
      <c r="I67" s="76"/>
      <c r="J67" s="76"/>
      <c r="K67" s="76"/>
      <c r="L67" s="76"/>
      <c r="M67" s="76"/>
      <c r="N67" s="76"/>
      <c r="O67" s="76"/>
      <c r="P67" s="76"/>
      <c r="Q67" s="76"/>
      <c r="R67" s="76">
        <v>2220504</v>
      </c>
      <c r="S67" s="76">
        <v>2213993</v>
      </c>
      <c r="T67" s="76">
        <v>2207201</v>
      </c>
      <c r="U67" s="76"/>
      <c r="V67" s="76"/>
      <c r="W67" s="76"/>
    </row>
    <row r="68" spans="1:23" ht="15" thickBot="1" x14ac:dyDescent="0.25">
      <c r="A68" s="76"/>
      <c r="B68" s="77" t="s">
        <v>11</v>
      </c>
      <c r="C68" s="78">
        <v>2.8142941124967167</v>
      </c>
      <c r="D68" s="78">
        <v>4.3777908416615592</v>
      </c>
      <c r="E68" s="78">
        <v>4.0650914958285904</v>
      </c>
      <c r="F68" s="78">
        <v>3.7523921499956221</v>
      </c>
      <c r="G68" s="78">
        <f t="shared" si="3"/>
        <v>2.8170336635522797</v>
      </c>
      <c r="H68" s="78">
        <f t="shared" si="3"/>
        <v>3.1300374039469769</v>
      </c>
      <c r="I68" s="76"/>
      <c r="J68" s="76"/>
      <c r="K68" s="76"/>
      <c r="L68" s="76"/>
      <c r="M68" s="76"/>
      <c r="N68" s="76"/>
      <c r="O68" s="76"/>
      <c r="P68" s="76"/>
      <c r="Q68" s="76"/>
      <c r="R68" s="76">
        <v>319914</v>
      </c>
      <c r="S68" s="76">
        <v>319796</v>
      </c>
      <c r="T68" s="76">
        <v>319485</v>
      </c>
      <c r="U68" s="76"/>
      <c r="V68" s="76"/>
      <c r="W68" s="76"/>
    </row>
    <row r="69" spans="1:23" ht="15" thickBot="1" x14ac:dyDescent="0.25">
      <c r="A69" s="76"/>
      <c r="B69" s="54" t="s">
        <v>16</v>
      </c>
      <c r="C69" s="79">
        <v>1.7600466745806864</v>
      </c>
      <c r="D69" s="79">
        <v>1.8170266028944497</v>
      </c>
      <c r="E69" s="79">
        <v>1.7684881454419845</v>
      </c>
      <c r="F69" s="79">
        <v>2.0660499933027481</v>
      </c>
      <c r="G69" s="79">
        <f t="shared" si="3"/>
        <v>2.2767711767177716</v>
      </c>
      <c r="H69" s="79">
        <f t="shared" si="3"/>
        <v>2.869153306956377</v>
      </c>
      <c r="I69" s="76"/>
      <c r="J69" s="76"/>
      <c r="K69" s="76"/>
      <c r="L69" s="76"/>
      <c r="M69" s="76"/>
      <c r="N69" s="76"/>
      <c r="O69" s="76"/>
      <c r="P69" s="76"/>
      <c r="Q69" s="76"/>
      <c r="R69" s="76">
        <v>47450795</v>
      </c>
      <c r="S69" s="76">
        <v>47385107</v>
      </c>
      <c r="T69" s="76">
        <v>47435597</v>
      </c>
      <c r="U69" s="76"/>
      <c r="V69" s="76"/>
      <c r="W69" s="76"/>
    </row>
    <row r="70" spans="1:23" ht="13.5" thickBot="1" x14ac:dyDescent="0.25">
      <c r="A70" s="76"/>
      <c r="B70" s="76"/>
      <c r="C70" s="78"/>
      <c r="D70" s="78"/>
      <c r="E70" s="78"/>
      <c r="F70" s="78"/>
      <c r="G70" s="78"/>
      <c r="H70" s="76"/>
      <c r="I70" s="76"/>
      <c r="J70" s="76"/>
      <c r="K70" s="76"/>
      <c r="L70" s="76"/>
      <c r="M70" s="76"/>
      <c r="N70" s="76"/>
      <c r="O70" s="76"/>
      <c r="P70" s="76"/>
      <c r="Q70" s="76"/>
      <c r="R70" s="76"/>
      <c r="S70" s="76"/>
      <c r="T70" s="76"/>
      <c r="U70" s="76"/>
      <c r="V70" s="76"/>
      <c r="W70" s="76"/>
    </row>
    <row r="71" spans="1:23" ht="13.5" thickBot="1" x14ac:dyDescent="0.25">
      <c r="A71" s="76"/>
      <c r="B71" s="76"/>
      <c r="C71" s="78"/>
      <c r="D71" s="78"/>
      <c r="E71" s="78"/>
      <c r="F71" s="78"/>
      <c r="G71" s="78"/>
      <c r="H71" s="76"/>
      <c r="I71" s="76"/>
      <c r="J71" s="76"/>
      <c r="K71" s="76"/>
      <c r="L71" s="76"/>
      <c r="M71" s="76"/>
      <c r="N71" s="76"/>
      <c r="O71" s="76"/>
      <c r="P71" s="76"/>
      <c r="Q71" s="76"/>
      <c r="R71" s="76"/>
      <c r="S71" s="76"/>
      <c r="T71" s="76"/>
      <c r="U71" s="76"/>
      <c r="V71" s="76"/>
      <c r="W71" s="76"/>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W71"/>
  <sheetViews>
    <sheetView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8" width="12.28515625" style="7" customWidth="1"/>
    <col min="9" max="9" width="14.28515625" style="7" customWidth="1"/>
    <col min="10" max="16" width="12.28515625" style="7" customWidth="1"/>
    <col min="17" max="17" width="17" style="7" customWidth="1"/>
    <col min="18" max="18" width="12.28515625" style="7" hidden="1" customWidth="1"/>
    <col min="19" max="19" width="0.140625" style="7" hidden="1" customWidth="1"/>
    <col min="20" max="20" width="1.42578125" style="7" hidden="1" customWidth="1"/>
    <col min="21" max="21" width="19.5703125" style="7" customWidth="1"/>
    <col min="22" max="98" width="12.28515625" style="7" customWidth="1"/>
    <col min="99" max="16384" width="11.42578125" style="7"/>
  </cols>
  <sheetData>
    <row r="1" spans="2:8" ht="15" x14ac:dyDescent="0.2">
      <c r="C1" s="26"/>
      <c r="D1" s="26"/>
    </row>
    <row r="2" spans="2:8" ht="40.5" customHeight="1" x14ac:dyDescent="0.2">
      <c r="B2" s="24"/>
      <c r="C2" s="29"/>
      <c r="D2" s="26"/>
    </row>
    <row r="3" spans="2:8" s="25" customFormat="1" ht="28.5" customHeight="1" x14ac:dyDescent="0.2">
      <c r="B3" s="44"/>
      <c r="C3" s="41"/>
    </row>
    <row r="5" spans="2:8" ht="39" customHeight="1" x14ac:dyDescent="0.2">
      <c r="C5" s="32" t="s">
        <v>111</v>
      </c>
      <c r="D5" s="32" t="s">
        <v>171</v>
      </c>
      <c r="E5" s="32" t="s">
        <v>172</v>
      </c>
      <c r="F5" s="32" t="s">
        <v>173</v>
      </c>
      <c r="G5" s="32" t="s">
        <v>174</v>
      </c>
      <c r="H5" s="32" t="s">
        <v>181</v>
      </c>
    </row>
    <row r="6" spans="2:8" ht="17.100000000000001" customHeight="1" thickBot="1" x14ac:dyDescent="0.25">
      <c r="B6" s="33" t="s">
        <v>30</v>
      </c>
      <c r="C6" s="7">
        <v>167</v>
      </c>
      <c r="D6" s="7">
        <v>122</v>
      </c>
      <c r="E6" s="7">
        <v>113</v>
      </c>
      <c r="F6" s="70">
        <v>119</v>
      </c>
      <c r="G6" s="70">
        <v>139</v>
      </c>
      <c r="H6" s="70">
        <v>131</v>
      </c>
    </row>
    <row r="7" spans="2:8" ht="17.100000000000001" customHeight="1" thickBot="1" x14ac:dyDescent="0.25">
      <c r="B7" s="33" t="s">
        <v>31</v>
      </c>
      <c r="C7" s="7">
        <v>44</v>
      </c>
      <c r="D7" s="7">
        <v>28</v>
      </c>
      <c r="E7" s="7">
        <v>19</v>
      </c>
      <c r="F7" s="70">
        <v>34</v>
      </c>
      <c r="G7" s="70">
        <v>26</v>
      </c>
      <c r="H7" s="70">
        <v>35</v>
      </c>
    </row>
    <row r="8" spans="2:8" ht="17.100000000000001" customHeight="1" thickBot="1" x14ac:dyDescent="0.25">
      <c r="B8" s="33" t="s">
        <v>99</v>
      </c>
      <c r="C8" s="7">
        <v>24</v>
      </c>
      <c r="D8" s="7">
        <v>23</v>
      </c>
      <c r="E8" s="7">
        <v>13</v>
      </c>
      <c r="F8" s="70">
        <v>21</v>
      </c>
      <c r="G8" s="70">
        <v>20</v>
      </c>
      <c r="H8" s="70">
        <v>23</v>
      </c>
    </row>
    <row r="9" spans="2:8" ht="17.100000000000001" customHeight="1" thickBot="1" x14ac:dyDescent="0.25">
      <c r="B9" s="33" t="s">
        <v>26</v>
      </c>
      <c r="C9" s="7">
        <v>54</v>
      </c>
      <c r="D9" s="7">
        <v>36</v>
      </c>
      <c r="E9" s="7">
        <v>24</v>
      </c>
      <c r="F9" s="70">
        <v>28</v>
      </c>
      <c r="G9" s="70">
        <v>29</v>
      </c>
      <c r="H9" s="70">
        <v>29</v>
      </c>
    </row>
    <row r="10" spans="2:8" ht="17.100000000000001" customHeight="1" thickBot="1" x14ac:dyDescent="0.25">
      <c r="B10" s="33" t="s">
        <v>8</v>
      </c>
      <c r="C10" s="7">
        <v>25</v>
      </c>
      <c r="D10" s="7">
        <v>38</v>
      </c>
      <c r="E10" s="7">
        <v>25</v>
      </c>
      <c r="F10" s="70">
        <v>27</v>
      </c>
      <c r="G10" s="70">
        <v>32</v>
      </c>
      <c r="H10" s="70">
        <v>48</v>
      </c>
    </row>
    <row r="11" spans="2:8" ht="17.100000000000001" customHeight="1" thickBot="1" x14ac:dyDescent="0.25">
      <c r="B11" s="33" t="s">
        <v>9</v>
      </c>
      <c r="C11" s="7">
        <v>12</v>
      </c>
      <c r="D11" s="7">
        <v>7</v>
      </c>
      <c r="E11" s="7">
        <v>8</v>
      </c>
      <c r="F11" s="70">
        <v>11</v>
      </c>
      <c r="G11" s="70">
        <v>21</v>
      </c>
      <c r="H11" s="70">
        <v>14</v>
      </c>
    </row>
    <row r="12" spans="2:8" ht="17.100000000000001" customHeight="1" thickBot="1" x14ac:dyDescent="0.25">
      <c r="B12" s="33" t="s">
        <v>32</v>
      </c>
      <c r="C12" s="7">
        <v>53</v>
      </c>
      <c r="D12" s="7">
        <v>38</v>
      </c>
      <c r="E12" s="7">
        <v>37</v>
      </c>
      <c r="F12" s="70">
        <v>24</v>
      </c>
      <c r="G12" s="70">
        <v>24</v>
      </c>
      <c r="H12" s="70">
        <v>39</v>
      </c>
    </row>
    <row r="13" spans="2:8" ht="17.100000000000001" customHeight="1" thickBot="1" x14ac:dyDescent="0.25">
      <c r="B13" s="33" t="s">
        <v>28</v>
      </c>
      <c r="C13" s="7">
        <v>39</v>
      </c>
      <c r="D13" s="7">
        <v>31</v>
      </c>
      <c r="E13" s="7">
        <v>36</v>
      </c>
      <c r="F13" s="70">
        <v>36</v>
      </c>
      <c r="G13" s="70">
        <v>37</v>
      </c>
      <c r="H13" s="70">
        <v>37</v>
      </c>
    </row>
    <row r="14" spans="2:8" ht="17.100000000000001" customHeight="1" thickBot="1" x14ac:dyDescent="0.25">
      <c r="B14" s="33" t="s">
        <v>18</v>
      </c>
      <c r="C14" s="7">
        <v>427</v>
      </c>
      <c r="D14" s="7">
        <v>353</v>
      </c>
      <c r="E14" s="7">
        <v>232</v>
      </c>
      <c r="F14" s="70">
        <v>333</v>
      </c>
      <c r="G14" s="70">
        <v>356</v>
      </c>
      <c r="H14" s="70">
        <v>394</v>
      </c>
    </row>
    <row r="15" spans="2:8" ht="17.100000000000001" customHeight="1" thickBot="1" x14ac:dyDescent="0.25">
      <c r="B15" s="33" t="s">
        <v>27</v>
      </c>
      <c r="C15" s="7">
        <v>251</v>
      </c>
      <c r="D15" s="7">
        <v>223</v>
      </c>
      <c r="E15" s="7">
        <v>175</v>
      </c>
      <c r="F15" s="70">
        <v>198</v>
      </c>
      <c r="G15" s="70">
        <v>229</v>
      </c>
      <c r="H15" s="70">
        <v>265</v>
      </c>
    </row>
    <row r="16" spans="2:8" ht="17.100000000000001" customHeight="1" thickBot="1" x14ac:dyDescent="0.25">
      <c r="B16" s="33" t="s">
        <v>15</v>
      </c>
      <c r="C16" s="7">
        <v>10</v>
      </c>
      <c r="D16" s="7">
        <v>18</v>
      </c>
      <c r="E16" s="7">
        <v>14</v>
      </c>
      <c r="F16" s="70">
        <v>17</v>
      </c>
      <c r="G16" s="70">
        <v>11</v>
      </c>
      <c r="H16" s="70">
        <v>20</v>
      </c>
    </row>
    <row r="17" spans="2:10" ht="17.100000000000001" customHeight="1" thickBot="1" x14ac:dyDescent="0.25">
      <c r="B17" s="33" t="s">
        <v>10</v>
      </c>
      <c r="C17" s="7">
        <v>77</v>
      </c>
      <c r="D17" s="7">
        <v>52</v>
      </c>
      <c r="E17" s="7">
        <v>39</v>
      </c>
      <c r="F17" s="70">
        <v>32</v>
      </c>
      <c r="G17" s="70">
        <v>54</v>
      </c>
      <c r="H17" s="70">
        <v>72</v>
      </c>
    </row>
    <row r="18" spans="2:10" ht="17.100000000000001" customHeight="1" thickBot="1" x14ac:dyDescent="0.25">
      <c r="B18" s="33" t="s">
        <v>100</v>
      </c>
      <c r="C18" s="7">
        <v>240</v>
      </c>
      <c r="D18" s="7">
        <v>406</v>
      </c>
      <c r="E18" s="7">
        <v>258</v>
      </c>
      <c r="F18" s="70">
        <v>285</v>
      </c>
      <c r="G18" s="70">
        <v>342</v>
      </c>
      <c r="H18" s="70">
        <v>299</v>
      </c>
    </row>
    <row r="19" spans="2:10" ht="17.100000000000001" customHeight="1" thickBot="1" x14ac:dyDescent="0.25">
      <c r="B19" s="33" t="s">
        <v>101</v>
      </c>
      <c r="C19" s="7">
        <v>32</v>
      </c>
      <c r="D19" s="7">
        <v>19</v>
      </c>
      <c r="E19" s="7">
        <v>17</v>
      </c>
      <c r="F19" s="70">
        <v>40</v>
      </c>
      <c r="G19" s="70">
        <v>24</v>
      </c>
      <c r="H19" s="70">
        <v>30</v>
      </c>
    </row>
    <row r="20" spans="2:10" ht="17.100000000000001" customHeight="1" thickBot="1" x14ac:dyDescent="0.25">
      <c r="B20" s="33" t="s">
        <v>102</v>
      </c>
      <c r="C20" s="7">
        <v>7</v>
      </c>
      <c r="D20" s="7">
        <v>6</v>
      </c>
      <c r="E20" s="7">
        <v>4</v>
      </c>
      <c r="F20" s="70">
        <v>8</v>
      </c>
      <c r="G20" s="70">
        <v>7</v>
      </c>
      <c r="H20" s="70">
        <v>3</v>
      </c>
    </row>
    <row r="21" spans="2:10" ht="17.100000000000001" customHeight="1" thickBot="1" x14ac:dyDescent="0.25">
      <c r="B21" s="33" t="s">
        <v>29</v>
      </c>
      <c r="C21" s="7">
        <v>93</v>
      </c>
      <c r="D21" s="7">
        <v>76</v>
      </c>
      <c r="E21" s="7">
        <v>48</v>
      </c>
      <c r="F21" s="70">
        <v>52</v>
      </c>
      <c r="G21" s="70">
        <v>64</v>
      </c>
      <c r="H21" s="70">
        <v>67</v>
      </c>
    </row>
    <row r="22" spans="2:10" ht="17.100000000000001" customHeight="1" thickBot="1" x14ac:dyDescent="0.25">
      <c r="B22" s="33" t="s">
        <v>11</v>
      </c>
      <c r="C22" s="7">
        <v>5</v>
      </c>
      <c r="D22" s="7">
        <v>5</v>
      </c>
      <c r="E22" s="7">
        <v>5</v>
      </c>
      <c r="F22" s="70">
        <v>1</v>
      </c>
      <c r="G22" s="70">
        <v>5</v>
      </c>
      <c r="H22" s="70">
        <v>4</v>
      </c>
    </row>
    <row r="23" spans="2:10" ht="17.100000000000001" customHeight="1" thickBot="1" x14ac:dyDescent="0.25">
      <c r="B23" s="54" t="s">
        <v>16</v>
      </c>
      <c r="C23" s="53">
        <v>1560</v>
      </c>
      <c r="D23" s="53">
        <f t="shared" ref="D23:F23" si="0">SUM(D6:D22)</f>
        <v>1481</v>
      </c>
      <c r="E23" s="53">
        <f t="shared" si="0"/>
        <v>1067</v>
      </c>
      <c r="F23" s="53">
        <f t="shared" si="0"/>
        <v>1266</v>
      </c>
      <c r="G23" s="53">
        <f>SUM(G6:G22)</f>
        <v>1420</v>
      </c>
      <c r="H23" s="53">
        <f>SUM(H6:H22)</f>
        <v>1510</v>
      </c>
      <c r="I23" s="81"/>
    </row>
    <row r="24" spans="2:10" ht="30" customHeight="1" x14ac:dyDescent="0.2"/>
    <row r="25" spans="2:10" ht="36.75" customHeight="1" x14ac:dyDescent="0.2">
      <c r="B25" s="55"/>
      <c r="C25" s="55"/>
      <c r="D25" s="55"/>
      <c r="E25" s="55"/>
    </row>
    <row r="27" spans="2:10" ht="39" customHeight="1" x14ac:dyDescent="0.2">
      <c r="C27" s="32" t="s">
        <v>177</v>
      </c>
      <c r="D27" s="32" t="s">
        <v>182</v>
      </c>
    </row>
    <row r="28" spans="2:10" ht="17.100000000000001" customHeight="1" thickBot="1" x14ac:dyDescent="0.25">
      <c r="B28" s="33" t="s">
        <v>30</v>
      </c>
      <c r="C28" s="35">
        <f>+IF(C6&gt;0,(G6-C6)/C6,"-")</f>
        <v>-0.16766467065868262</v>
      </c>
      <c r="D28" s="35">
        <f>+IF(D6&gt;0,(H6-D6)/D6,"-")</f>
        <v>7.3770491803278687E-2</v>
      </c>
      <c r="G28" s="80"/>
      <c r="H28" s="80"/>
      <c r="I28" s="80"/>
      <c r="J28" s="80"/>
    </row>
    <row r="29" spans="2:10" ht="17.100000000000001" customHeight="1" thickBot="1" x14ac:dyDescent="0.25">
      <c r="B29" s="33" t="s">
        <v>31</v>
      </c>
      <c r="C29" s="35">
        <f t="shared" ref="C29:C45" si="1">+IF(C7&gt;0,(G7-C7)/C7,"-")</f>
        <v>-0.40909090909090912</v>
      </c>
      <c r="D29" s="35">
        <f t="shared" ref="D29:D45" si="2">+IF(D7&gt;0,(H7-D7)/D7,"-")</f>
        <v>0.25</v>
      </c>
      <c r="G29" s="80"/>
      <c r="H29" s="80"/>
      <c r="I29" s="80"/>
      <c r="J29" s="80"/>
    </row>
    <row r="30" spans="2:10" ht="17.100000000000001" customHeight="1" thickBot="1" x14ac:dyDescent="0.25">
      <c r="B30" s="33" t="s">
        <v>99</v>
      </c>
      <c r="C30" s="35">
        <f t="shared" si="1"/>
        <v>-0.16666666666666666</v>
      </c>
      <c r="D30" s="35">
        <f t="shared" si="2"/>
        <v>0</v>
      </c>
      <c r="G30" s="80"/>
      <c r="H30" s="80"/>
      <c r="I30" s="80"/>
      <c r="J30" s="80"/>
    </row>
    <row r="31" spans="2:10" ht="17.100000000000001" customHeight="1" thickBot="1" x14ac:dyDescent="0.25">
      <c r="B31" s="33" t="s">
        <v>26</v>
      </c>
      <c r="C31" s="35">
        <f t="shared" si="1"/>
        <v>-0.46296296296296297</v>
      </c>
      <c r="D31" s="35">
        <f t="shared" si="2"/>
        <v>-0.19444444444444445</v>
      </c>
      <c r="G31" s="80"/>
      <c r="H31" s="80"/>
      <c r="I31" s="80"/>
      <c r="J31" s="80"/>
    </row>
    <row r="32" spans="2:10" ht="17.100000000000001" customHeight="1" thickBot="1" x14ac:dyDescent="0.25">
      <c r="B32" s="33" t="s">
        <v>8</v>
      </c>
      <c r="C32" s="35">
        <f t="shared" si="1"/>
        <v>0.28000000000000003</v>
      </c>
      <c r="D32" s="35">
        <f t="shared" si="2"/>
        <v>0.26315789473684209</v>
      </c>
      <c r="G32" s="80"/>
      <c r="H32" s="80"/>
      <c r="I32" s="80"/>
      <c r="J32" s="80"/>
    </row>
    <row r="33" spans="1:23" ht="17.100000000000001" customHeight="1" thickBot="1" x14ac:dyDescent="0.25">
      <c r="B33" s="33" t="s">
        <v>9</v>
      </c>
      <c r="C33" s="35">
        <f t="shared" si="1"/>
        <v>0.75</v>
      </c>
      <c r="D33" s="35">
        <f t="shared" si="2"/>
        <v>1</v>
      </c>
      <c r="G33" s="80"/>
      <c r="H33" s="80"/>
      <c r="I33" s="80"/>
      <c r="J33" s="80"/>
    </row>
    <row r="34" spans="1:23" ht="17.100000000000001" customHeight="1" thickBot="1" x14ac:dyDescent="0.25">
      <c r="B34" s="33" t="s">
        <v>32</v>
      </c>
      <c r="C34" s="35">
        <f t="shared" si="1"/>
        <v>-0.54716981132075471</v>
      </c>
      <c r="D34" s="35">
        <f t="shared" si="2"/>
        <v>2.6315789473684209E-2</v>
      </c>
      <c r="G34" s="80"/>
      <c r="H34" s="80"/>
      <c r="I34" s="80"/>
      <c r="J34" s="80"/>
    </row>
    <row r="35" spans="1:23" ht="17.100000000000001" customHeight="1" thickBot="1" x14ac:dyDescent="0.25">
      <c r="B35" s="33" t="s">
        <v>28</v>
      </c>
      <c r="C35" s="35">
        <f t="shared" si="1"/>
        <v>-5.128205128205128E-2</v>
      </c>
      <c r="D35" s="35">
        <f t="shared" si="2"/>
        <v>0.19354838709677419</v>
      </c>
      <c r="G35" s="80"/>
      <c r="H35" s="80"/>
      <c r="I35" s="80"/>
      <c r="J35" s="80"/>
    </row>
    <row r="36" spans="1:23" ht="17.100000000000001" customHeight="1" thickBot="1" x14ac:dyDescent="0.25">
      <c r="B36" s="33" t="s">
        <v>18</v>
      </c>
      <c r="C36" s="35">
        <f t="shared" si="1"/>
        <v>-0.16627634660421545</v>
      </c>
      <c r="D36" s="35">
        <f t="shared" si="2"/>
        <v>0.11614730878186968</v>
      </c>
      <c r="G36" s="80"/>
      <c r="H36" s="80"/>
      <c r="I36" s="80"/>
      <c r="J36" s="80"/>
    </row>
    <row r="37" spans="1:23" ht="17.100000000000001" customHeight="1" thickBot="1" x14ac:dyDescent="0.25">
      <c r="B37" s="33" t="s">
        <v>27</v>
      </c>
      <c r="C37" s="35">
        <f t="shared" si="1"/>
        <v>-8.7649402390438252E-2</v>
      </c>
      <c r="D37" s="35">
        <f t="shared" si="2"/>
        <v>0.18834080717488788</v>
      </c>
      <c r="G37" s="80"/>
      <c r="H37" s="80"/>
      <c r="I37" s="80"/>
      <c r="J37" s="80"/>
    </row>
    <row r="38" spans="1:23" ht="17.100000000000001" customHeight="1" thickBot="1" x14ac:dyDescent="0.25">
      <c r="B38" s="33" t="s">
        <v>15</v>
      </c>
      <c r="C38" s="35">
        <f t="shared" si="1"/>
        <v>0.1</v>
      </c>
      <c r="D38" s="35">
        <f t="shared" si="2"/>
        <v>0.1111111111111111</v>
      </c>
      <c r="G38" s="80"/>
      <c r="H38" s="80"/>
      <c r="I38" s="80"/>
      <c r="J38" s="80"/>
    </row>
    <row r="39" spans="1:23" ht="17.100000000000001" customHeight="1" thickBot="1" x14ac:dyDescent="0.25">
      <c r="B39" s="33" t="s">
        <v>10</v>
      </c>
      <c r="C39" s="35">
        <f t="shared" si="1"/>
        <v>-0.29870129870129869</v>
      </c>
      <c r="D39" s="35">
        <f t="shared" si="2"/>
        <v>0.38461538461538464</v>
      </c>
      <c r="G39" s="80"/>
      <c r="H39" s="80"/>
      <c r="I39" s="80"/>
      <c r="J39" s="80"/>
    </row>
    <row r="40" spans="1:23" ht="17.100000000000001" customHeight="1" thickBot="1" x14ac:dyDescent="0.25">
      <c r="B40" s="33" t="s">
        <v>100</v>
      </c>
      <c r="C40" s="35">
        <f t="shared" si="1"/>
        <v>0.42499999999999999</v>
      </c>
      <c r="D40" s="35">
        <f t="shared" si="2"/>
        <v>-0.26354679802955666</v>
      </c>
      <c r="G40" s="80"/>
      <c r="H40" s="80"/>
      <c r="I40" s="80"/>
      <c r="J40" s="80"/>
    </row>
    <row r="41" spans="1:23" ht="17.100000000000001" customHeight="1" thickBot="1" x14ac:dyDescent="0.25">
      <c r="B41" s="33" t="s">
        <v>101</v>
      </c>
      <c r="C41" s="35">
        <f t="shared" si="1"/>
        <v>-0.25</v>
      </c>
      <c r="D41" s="35">
        <f t="shared" si="2"/>
        <v>0.57894736842105265</v>
      </c>
      <c r="G41" s="80"/>
      <c r="H41" s="80"/>
      <c r="I41" s="80"/>
      <c r="J41" s="80"/>
    </row>
    <row r="42" spans="1:23" ht="17.100000000000001" customHeight="1" thickBot="1" x14ac:dyDescent="0.25">
      <c r="B42" s="33" t="s">
        <v>102</v>
      </c>
      <c r="C42" s="35">
        <f t="shared" si="1"/>
        <v>0</v>
      </c>
      <c r="D42" s="35">
        <f t="shared" si="2"/>
        <v>-0.5</v>
      </c>
      <c r="G42" s="80"/>
      <c r="H42" s="80"/>
      <c r="I42" s="80"/>
      <c r="J42" s="80"/>
    </row>
    <row r="43" spans="1:23" ht="17.100000000000001" customHeight="1" thickBot="1" x14ac:dyDescent="0.25">
      <c r="B43" s="33" t="s">
        <v>29</v>
      </c>
      <c r="C43" s="35">
        <f t="shared" si="1"/>
        <v>-0.31182795698924731</v>
      </c>
      <c r="D43" s="35">
        <f t="shared" si="2"/>
        <v>-0.11842105263157894</v>
      </c>
      <c r="G43" s="80"/>
      <c r="H43" s="80"/>
      <c r="I43" s="80"/>
      <c r="J43" s="80"/>
    </row>
    <row r="44" spans="1:23" ht="17.100000000000001" customHeight="1" thickBot="1" x14ac:dyDescent="0.25">
      <c r="B44" s="33" t="s">
        <v>11</v>
      </c>
      <c r="C44" s="35">
        <f t="shared" si="1"/>
        <v>0</v>
      </c>
      <c r="D44" s="35">
        <f t="shared" si="2"/>
        <v>-0.2</v>
      </c>
      <c r="G44" s="80"/>
      <c r="H44" s="80"/>
      <c r="I44" s="80"/>
      <c r="J44" s="80"/>
    </row>
    <row r="45" spans="1:23" ht="17.100000000000001" customHeight="1" thickBot="1" x14ac:dyDescent="0.25">
      <c r="B45" s="54" t="s">
        <v>16</v>
      </c>
      <c r="C45" s="56">
        <f t="shared" si="1"/>
        <v>-8.9743589743589744E-2</v>
      </c>
      <c r="D45" s="56">
        <f t="shared" si="2"/>
        <v>1.9581363943281565E-2</v>
      </c>
      <c r="G45" s="80"/>
      <c r="H45" s="80"/>
      <c r="I45" s="80"/>
      <c r="J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172</v>
      </c>
      <c r="F51" s="52" t="s">
        <v>173</v>
      </c>
      <c r="G51" s="31" t="s">
        <v>174</v>
      </c>
      <c r="H51" s="31" t="s">
        <v>181</v>
      </c>
      <c r="I51" s="76"/>
      <c r="J51" s="76"/>
      <c r="K51" s="76"/>
      <c r="L51" s="76"/>
      <c r="M51" s="76"/>
      <c r="N51" s="76"/>
      <c r="O51" s="76"/>
      <c r="P51" s="76"/>
      <c r="Q51" s="76"/>
      <c r="R51" s="76"/>
      <c r="S51" s="76"/>
      <c r="T51" s="76">
        <v>2022</v>
      </c>
      <c r="U51" s="76"/>
      <c r="V51" s="76"/>
      <c r="W51" s="76"/>
    </row>
    <row r="52" spans="1:23" ht="15" thickBot="1" x14ac:dyDescent="0.25">
      <c r="A52" s="76"/>
      <c r="B52" s="77" t="s">
        <v>30</v>
      </c>
      <c r="C52" s="78">
        <v>1.9323816835672925</v>
      </c>
      <c r="D52" s="78">
        <v>1.4116800323066447</v>
      </c>
      <c r="E52" s="78">
        <v>1.3075397020545152</v>
      </c>
      <c r="F52" s="78">
        <v>1.3769665888892682</v>
      </c>
      <c r="G52" s="78">
        <f>+G6/$T52*100000</f>
        <v>1.6047324599278676</v>
      </c>
      <c r="H52" s="78">
        <f>+H6/$T52*100000</f>
        <v>1.5123737571982063</v>
      </c>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3.3175973658276914</v>
      </c>
      <c r="D53" s="78">
        <v>2.111198323708531</v>
      </c>
      <c r="E53" s="78">
        <v>1.4325988625165031</v>
      </c>
      <c r="F53" s="78">
        <v>2.5635979645032165</v>
      </c>
      <c r="G53" s="78">
        <f t="shared" ref="G53:H69" si="3">+G7/$T53*100000</f>
        <v>1.9617577953464087</v>
      </c>
      <c r="H53" s="78">
        <f t="shared" si="3"/>
        <v>2.6408278014278581</v>
      </c>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2.3720290336353718</v>
      </c>
      <c r="D54" s="78">
        <v>2.273194490567231</v>
      </c>
      <c r="E54" s="78">
        <v>1.2848490598858264</v>
      </c>
      <c r="F54" s="78">
        <v>2.0755254044309503</v>
      </c>
      <c r="G54" s="78">
        <f t="shared" si="3"/>
        <v>1.9910423006891993</v>
      </c>
      <c r="H54" s="78">
        <f t="shared" si="3"/>
        <v>2.289698645792579</v>
      </c>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4.6035491659050916</v>
      </c>
      <c r="D55" s="78">
        <v>3.0690327772700607</v>
      </c>
      <c r="E55" s="78">
        <v>2.0460218515133741</v>
      </c>
      <c r="F55" s="78">
        <v>2.3870254934322701</v>
      </c>
      <c r="G55" s="78">
        <f t="shared" si="3"/>
        <v>2.4654538900611604</v>
      </c>
      <c r="H55" s="78">
        <f t="shared" si="3"/>
        <v>2.4654538900611604</v>
      </c>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1.150512852609179</v>
      </c>
      <c r="D56" s="78">
        <v>1.7487795359659521</v>
      </c>
      <c r="E56" s="78">
        <v>1.150512852609179</v>
      </c>
      <c r="F56" s="78">
        <v>1.2425538808179133</v>
      </c>
      <c r="G56" s="78">
        <f t="shared" si="3"/>
        <v>1.4703098494218925</v>
      </c>
      <c r="H56" s="78">
        <f t="shared" si="3"/>
        <v>2.2054647741328388</v>
      </c>
      <c r="I56" s="76"/>
      <c r="J56" s="76"/>
      <c r="K56" s="76"/>
      <c r="L56" s="76"/>
      <c r="M56" s="76"/>
      <c r="N56" s="76"/>
      <c r="O56" s="76"/>
      <c r="P56" s="76"/>
      <c r="Q56" s="76"/>
      <c r="R56" s="76">
        <v>2175952</v>
      </c>
      <c r="S56" s="76">
        <v>2172944</v>
      </c>
      <c r="T56" s="76">
        <v>2176412</v>
      </c>
      <c r="U56" s="76"/>
      <c r="V56" s="76"/>
      <c r="W56" s="76"/>
    </row>
    <row r="57" spans="1:23" ht="15" thickBot="1" x14ac:dyDescent="0.25">
      <c r="A57" s="76"/>
      <c r="B57" s="77" t="s">
        <v>9</v>
      </c>
      <c r="C57" s="78">
        <v>2.0530121966032913</v>
      </c>
      <c r="D57" s="78">
        <v>1.1975904480185866</v>
      </c>
      <c r="E57" s="78">
        <v>1.3686747977355276</v>
      </c>
      <c r="F57" s="78">
        <v>1.8819278468863505</v>
      </c>
      <c r="G57" s="78">
        <f t="shared" si="3"/>
        <v>3.5883818448383695</v>
      </c>
      <c r="H57" s="78">
        <f t="shared" si="3"/>
        <v>2.3922545632255794</v>
      </c>
      <c r="I57" s="76"/>
      <c r="J57" s="76"/>
      <c r="K57" s="76"/>
      <c r="L57" s="76"/>
      <c r="M57" s="76"/>
      <c r="N57" s="76"/>
      <c r="O57" s="76"/>
      <c r="P57" s="76"/>
      <c r="Q57" s="76"/>
      <c r="R57" s="76">
        <v>582905</v>
      </c>
      <c r="S57" s="76">
        <v>584507</v>
      </c>
      <c r="T57" s="76">
        <v>585222</v>
      </c>
      <c r="U57" s="76"/>
      <c r="V57" s="76"/>
      <c r="W57" s="76"/>
    </row>
    <row r="58" spans="1:23" ht="15" thickBot="1" x14ac:dyDescent="0.25">
      <c r="A58" s="76"/>
      <c r="B58" s="77" t="s">
        <v>179</v>
      </c>
      <c r="C58" s="78">
        <v>2.2239575618543443</v>
      </c>
      <c r="D58" s="78">
        <v>1.5945356103861335</v>
      </c>
      <c r="E58" s="78">
        <v>1.5525741469549195</v>
      </c>
      <c r="F58" s="78">
        <v>1.007075122349137</v>
      </c>
      <c r="G58" s="78">
        <f t="shared" si="3"/>
        <v>1.0126308825415686</v>
      </c>
      <c r="H58" s="78">
        <f t="shared" si="3"/>
        <v>1.6455251841300487</v>
      </c>
      <c r="I58" s="76"/>
      <c r="J58" s="76"/>
      <c r="K58" s="76"/>
      <c r="L58" s="76"/>
      <c r="M58" s="76"/>
      <c r="N58" s="76"/>
      <c r="O58" s="76"/>
      <c r="P58" s="76"/>
      <c r="Q58" s="76"/>
      <c r="R58" s="76">
        <v>2394918</v>
      </c>
      <c r="S58" s="76">
        <v>2383139</v>
      </c>
      <c r="T58" s="76">
        <v>2370064</v>
      </c>
      <c r="U58" s="76"/>
      <c r="V58" s="76"/>
      <c r="W58" s="76"/>
    </row>
    <row r="59" spans="1:23" ht="15" thickBot="1" x14ac:dyDescent="0.25">
      <c r="A59" s="76"/>
      <c r="B59" s="77" t="s">
        <v>28</v>
      </c>
      <c r="C59" s="78">
        <v>1.9028455835929823</v>
      </c>
      <c r="D59" s="78">
        <v>1.5125182843944218</v>
      </c>
      <c r="E59" s="78">
        <v>1.756472846393522</v>
      </c>
      <c r="F59" s="78">
        <v>1.756472846393522</v>
      </c>
      <c r="G59" s="78">
        <f t="shared" si="3"/>
        <v>1.8029493327381976</v>
      </c>
      <c r="H59" s="78">
        <f t="shared" si="3"/>
        <v>1.8029493327381976</v>
      </c>
      <c r="I59" s="76"/>
      <c r="J59" s="76"/>
      <c r="K59" s="76"/>
      <c r="L59" s="76"/>
      <c r="M59" s="76"/>
      <c r="N59" s="76"/>
      <c r="O59" s="76"/>
      <c r="P59" s="76"/>
      <c r="Q59" s="76"/>
      <c r="R59" s="76">
        <v>2045221</v>
      </c>
      <c r="S59" s="76">
        <v>2049562</v>
      </c>
      <c r="T59" s="76">
        <v>2052193</v>
      </c>
      <c r="U59" s="76"/>
      <c r="V59" s="76"/>
      <c r="W59" s="76"/>
    </row>
    <row r="60" spans="1:23" ht="15" thickBot="1" x14ac:dyDescent="0.25">
      <c r="A60" s="76"/>
      <c r="B60" s="77" t="s">
        <v>18</v>
      </c>
      <c r="C60" s="78">
        <v>5.5001943745506132</v>
      </c>
      <c r="D60" s="78">
        <v>4.5469990965254485</v>
      </c>
      <c r="E60" s="78">
        <v>2.9883960067815978</v>
      </c>
      <c r="F60" s="78">
        <v>4.289378751113242</v>
      </c>
      <c r="G60" s="78">
        <f t="shared" si="3"/>
        <v>4.5738942161051952</v>
      </c>
      <c r="H60" s="78">
        <f t="shared" si="3"/>
        <v>5.0621188796220418</v>
      </c>
      <c r="I60" s="76"/>
      <c r="J60" s="76"/>
      <c r="K60" s="76"/>
      <c r="L60" s="76"/>
      <c r="M60" s="76"/>
      <c r="N60" s="76"/>
      <c r="O60" s="76"/>
      <c r="P60" s="76"/>
      <c r="Q60" s="76"/>
      <c r="R60" s="76">
        <v>7780479</v>
      </c>
      <c r="S60" s="76">
        <v>7763362</v>
      </c>
      <c r="T60" s="76">
        <v>7783302</v>
      </c>
      <c r="U60" s="76"/>
      <c r="V60" s="76"/>
      <c r="W60" s="76"/>
    </row>
    <row r="61" spans="1:23" ht="15" thickBot="1" x14ac:dyDescent="0.25">
      <c r="A61" s="76"/>
      <c r="B61" s="77" t="s">
        <v>180</v>
      </c>
      <c r="C61" s="78">
        <v>4.9623003563761996</v>
      </c>
      <c r="D61" s="78">
        <v>4.4087369700075403</v>
      </c>
      <c r="E61" s="78">
        <v>3.4597711648041236</v>
      </c>
      <c r="F61" s="78">
        <v>3.9144839464640939</v>
      </c>
      <c r="G61" s="78">
        <f t="shared" si="3"/>
        <v>4.4982762173386348</v>
      </c>
      <c r="H61" s="78">
        <f t="shared" si="3"/>
        <v>5.2054288104573727</v>
      </c>
      <c r="I61" s="76"/>
      <c r="J61" s="76"/>
      <c r="K61" s="76"/>
      <c r="L61" s="76"/>
      <c r="M61" s="76"/>
      <c r="N61" s="76"/>
      <c r="O61" s="76"/>
      <c r="P61" s="76"/>
      <c r="Q61" s="76"/>
      <c r="R61" s="76">
        <v>5057353</v>
      </c>
      <c r="S61" s="76">
        <v>5058138</v>
      </c>
      <c r="T61" s="76">
        <v>5090839</v>
      </c>
      <c r="U61" s="76"/>
      <c r="V61" s="76"/>
      <c r="W61" s="76"/>
    </row>
    <row r="62" spans="1:23" ht="15" thickBot="1" x14ac:dyDescent="0.25">
      <c r="A62" s="76"/>
      <c r="B62" s="77" t="s">
        <v>15</v>
      </c>
      <c r="C62" s="78">
        <v>0.94384054380316773</v>
      </c>
      <c r="D62" s="78">
        <v>1.698912978845702</v>
      </c>
      <c r="E62" s="78">
        <v>1.3213767613244347</v>
      </c>
      <c r="F62" s="78">
        <v>1.6045289244653853</v>
      </c>
      <c r="G62" s="78">
        <f t="shared" si="3"/>
        <v>1.0434007275348709</v>
      </c>
      <c r="H62" s="78">
        <f t="shared" si="3"/>
        <v>1.8970922318815835</v>
      </c>
      <c r="I62" s="76"/>
      <c r="J62" s="76"/>
      <c r="K62" s="76"/>
      <c r="L62" s="76"/>
      <c r="M62" s="76"/>
      <c r="N62" s="76"/>
      <c r="O62" s="76"/>
      <c r="P62" s="76"/>
      <c r="Q62" s="76"/>
      <c r="R62" s="76">
        <v>1063987</v>
      </c>
      <c r="S62" s="76">
        <v>1059501</v>
      </c>
      <c r="T62" s="76">
        <v>1054245</v>
      </c>
      <c r="U62" s="76"/>
      <c r="V62" s="76"/>
      <c r="W62" s="76"/>
    </row>
    <row r="63" spans="1:23" ht="15" thickBot="1" x14ac:dyDescent="0.25">
      <c r="A63" s="76"/>
      <c r="B63" s="77" t="s">
        <v>10</v>
      </c>
      <c r="C63" s="78">
        <v>2.8564592147704908</v>
      </c>
      <c r="D63" s="78">
        <v>1.9290373917930588</v>
      </c>
      <c r="E63" s="78">
        <v>1.4467780438447941</v>
      </c>
      <c r="F63" s="78">
        <v>1.187099933411113</v>
      </c>
      <c r="G63" s="78">
        <f t="shared" si="3"/>
        <v>2.0080679708696274</v>
      </c>
      <c r="H63" s="78">
        <f t="shared" si="3"/>
        <v>2.6774239611595032</v>
      </c>
      <c r="I63" s="76"/>
      <c r="J63" s="76"/>
      <c r="K63" s="76"/>
      <c r="L63" s="76"/>
      <c r="M63" s="76"/>
      <c r="N63" s="76"/>
      <c r="O63" s="76"/>
      <c r="P63" s="76"/>
      <c r="Q63" s="76"/>
      <c r="R63" s="76">
        <v>2701819</v>
      </c>
      <c r="S63" s="76">
        <v>2695645</v>
      </c>
      <c r="T63" s="76">
        <v>2689152</v>
      </c>
      <c r="U63" s="76"/>
      <c r="V63" s="76"/>
      <c r="W63" s="76"/>
    </row>
    <row r="64" spans="1:23" ht="15" thickBot="1" x14ac:dyDescent="0.25">
      <c r="A64" s="76"/>
      <c r="B64" s="77" t="s">
        <v>100</v>
      </c>
      <c r="C64" s="78">
        <v>3.5548967146977648</v>
      </c>
      <c r="D64" s="78">
        <v>6.0137002756970528</v>
      </c>
      <c r="E64" s="78">
        <v>3.8215139683000969</v>
      </c>
      <c r="F64" s="78">
        <v>4.2214398487035956</v>
      </c>
      <c r="G64" s="78">
        <f t="shared" si="3"/>
        <v>5.070831509613229</v>
      </c>
      <c r="H64" s="78">
        <f t="shared" si="3"/>
        <v>4.4332708227320339</v>
      </c>
      <c r="I64" s="76"/>
      <c r="J64" s="76"/>
      <c r="K64" s="76"/>
      <c r="L64" s="76"/>
      <c r="M64" s="76"/>
      <c r="N64" s="76"/>
      <c r="O64" s="76"/>
      <c r="P64" s="76"/>
      <c r="Q64" s="76"/>
      <c r="R64" s="76">
        <v>6779888</v>
      </c>
      <c r="S64" s="76">
        <v>6751251</v>
      </c>
      <c r="T64" s="76">
        <v>6744456</v>
      </c>
      <c r="U64" s="76"/>
      <c r="V64" s="76"/>
      <c r="W64" s="76"/>
    </row>
    <row r="65" spans="1:23" ht="15" thickBot="1" x14ac:dyDescent="0.25">
      <c r="A65" s="76"/>
      <c r="B65" s="77" t="s">
        <v>101</v>
      </c>
      <c r="C65" s="78">
        <v>2.1073622015612918</v>
      </c>
      <c r="D65" s="78">
        <v>1.251246307177017</v>
      </c>
      <c r="E65" s="78">
        <v>1.1195361695794364</v>
      </c>
      <c r="F65" s="78">
        <v>2.6342027519516149</v>
      </c>
      <c r="G65" s="78">
        <f t="shared" si="3"/>
        <v>1.5671535072569003</v>
      </c>
      <c r="H65" s="78">
        <f t="shared" si="3"/>
        <v>1.9589418840711255</v>
      </c>
      <c r="I65" s="76"/>
      <c r="J65" s="76"/>
      <c r="K65" s="76"/>
      <c r="L65" s="76"/>
      <c r="M65" s="76"/>
      <c r="N65" s="76"/>
      <c r="O65" s="76"/>
      <c r="P65" s="76"/>
      <c r="Q65" s="76"/>
      <c r="R65" s="76">
        <v>1511251</v>
      </c>
      <c r="S65" s="76">
        <v>1518486</v>
      </c>
      <c r="T65" s="76">
        <v>1531439</v>
      </c>
      <c r="U65" s="76"/>
      <c r="V65" s="76"/>
      <c r="W65" s="76"/>
    </row>
    <row r="66" spans="1:23" ht="15" thickBot="1" x14ac:dyDescent="0.25">
      <c r="A66" s="76"/>
      <c r="B66" s="77" t="s">
        <v>102</v>
      </c>
      <c r="C66" s="78">
        <v>1.058141872639021</v>
      </c>
      <c r="D66" s="78">
        <v>0.90697874797630362</v>
      </c>
      <c r="E66" s="78">
        <v>0.60465249865086912</v>
      </c>
      <c r="F66" s="78">
        <v>1.2093049973017382</v>
      </c>
      <c r="G66" s="78">
        <f t="shared" si="3"/>
        <v>1.0548332459328644</v>
      </c>
      <c r="H66" s="78">
        <f t="shared" si="3"/>
        <v>0.45207139111408473</v>
      </c>
      <c r="I66" s="76"/>
      <c r="J66" s="76"/>
      <c r="K66" s="76"/>
      <c r="L66" s="76"/>
      <c r="M66" s="76"/>
      <c r="N66" s="76"/>
      <c r="O66" s="76"/>
      <c r="P66" s="76"/>
      <c r="Q66" s="76"/>
      <c r="R66" s="76">
        <v>661197</v>
      </c>
      <c r="S66" s="76">
        <v>661537</v>
      </c>
      <c r="T66" s="76">
        <v>663612</v>
      </c>
      <c r="U66" s="76"/>
      <c r="V66" s="76"/>
      <c r="W66" s="76"/>
    </row>
    <row r="67" spans="1:23" ht="15" thickBot="1" x14ac:dyDescent="0.25">
      <c r="A67" s="76"/>
      <c r="B67" s="77" t="s">
        <v>29</v>
      </c>
      <c r="C67" s="78">
        <v>4.200555286308493</v>
      </c>
      <c r="D67" s="78">
        <v>3.4327118468757583</v>
      </c>
      <c r="E67" s="78">
        <v>2.1680285348688999</v>
      </c>
      <c r="F67" s="78">
        <v>2.3486975794413083</v>
      </c>
      <c r="G67" s="78">
        <f t="shared" si="3"/>
        <v>2.8995999911199752</v>
      </c>
      <c r="H67" s="78">
        <f t="shared" si="3"/>
        <v>3.0355187407037239</v>
      </c>
      <c r="I67" s="76"/>
      <c r="J67" s="76"/>
      <c r="K67" s="76"/>
      <c r="L67" s="76"/>
      <c r="M67" s="76"/>
      <c r="N67" s="76"/>
      <c r="O67" s="76"/>
      <c r="P67" s="76"/>
      <c r="Q67" s="76"/>
      <c r="R67" s="76">
        <v>2220504</v>
      </c>
      <c r="S67" s="76">
        <v>2213993</v>
      </c>
      <c r="T67" s="76">
        <v>2207201</v>
      </c>
      <c r="U67" s="76"/>
      <c r="V67" s="76"/>
      <c r="W67" s="76"/>
    </row>
    <row r="68" spans="1:23" ht="15" thickBot="1" x14ac:dyDescent="0.25">
      <c r="A68" s="76"/>
      <c r="B68" s="77" t="s">
        <v>11</v>
      </c>
      <c r="C68" s="78">
        <v>1.5634967291648425</v>
      </c>
      <c r="D68" s="78">
        <v>1.5634967291648425</v>
      </c>
      <c r="E68" s="78">
        <v>1.5634967291648425</v>
      </c>
      <c r="F68" s="78">
        <v>0.31269934583296854</v>
      </c>
      <c r="G68" s="78">
        <f t="shared" si="3"/>
        <v>1.5650187019734885</v>
      </c>
      <c r="H68" s="78">
        <f t="shared" si="3"/>
        <v>1.252014961578791</v>
      </c>
      <c r="I68" s="76"/>
      <c r="J68" s="76"/>
      <c r="K68" s="76"/>
      <c r="L68" s="76"/>
      <c r="M68" s="76"/>
      <c r="N68" s="76"/>
      <c r="O68" s="76"/>
      <c r="P68" s="76"/>
      <c r="Q68" s="76"/>
      <c r="R68" s="76">
        <v>319914</v>
      </c>
      <c r="S68" s="76">
        <v>319796</v>
      </c>
      <c r="T68" s="76">
        <v>319485</v>
      </c>
      <c r="U68" s="76"/>
      <c r="V68" s="76"/>
      <c r="W68" s="76"/>
    </row>
    <row r="69" spans="1:23" ht="15" thickBot="1" x14ac:dyDescent="0.25">
      <c r="A69" s="76"/>
      <c r="B69" s="54" t="s">
        <v>16</v>
      </c>
      <c r="C69" s="79">
        <v>3.2921736359063196</v>
      </c>
      <c r="D69" s="79">
        <v>3.1254545863956795</v>
      </c>
      <c r="E69" s="79">
        <v>2.2517623522513097</v>
      </c>
      <c r="F69" s="79">
        <v>2.671725527600898</v>
      </c>
      <c r="G69" s="79">
        <f t="shared" si="3"/>
        <v>2.9935324730918849</v>
      </c>
      <c r="H69" s="79">
        <f t="shared" si="3"/>
        <v>3.1832634044850323</v>
      </c>
      <c r="I69" s="76"/>
      <c r="J69" s="76"/>
      <c r="K69" s="76"/>
      <c r="L69" s="76"/>
      <c r="M69" s="76"/>
      <c r="N69" s="76"/>
      <c r="O69" s="76"/>
      <c r="P69" s="76"/>
      <c r="Q69" s="76"/>
      <c r="R69" s="76">
        <v>47450795</v>
      </c>
      <c r="S69" s="76">
        <v>47385107</v>
      </c>
      <c r="T69" s="76">
        <v>47435597</v>
      </c>
      <c r="U69" s="76"/>
      <c r="V69" s="76"/>
      <c r="W69" s="76"/>
    </row>
    <row r="70" spans="1:23" ht="13.5" thickBot="1" x14ac:dyDescent="0.25">
      <c r="A70" s="76"/>
      <c r="B70" s="76"/>
      <c r="C70" s="78"/>
      <c r="D70" s="78"/>
      <c r="E70" s="78"/>
      <c r="F70" s="78"/>
      <c r="G70" s="78"/>
      <c r="H70" s="76"/>
      <c r="I70" s="76"/>
      <c r="J70" s="76"/>
      <c r="K70" s="76"/>
      <c r="L70" s="76"/>
      <c r="M70" s="76"/>
      <c r="N70" s="76"/>
      <c r="O70" s="76"/>
      <c r="P70" s="76"/>
      <c r="Q70" s="76"/>
      <c r="R70" s="76"/>
      <c r="S70" s="76"/>
      <c r="T70" s="76"/>
      <c r="U70" s="76"/>
      <c r="V70" s="76"/>
      <c r="W70" s="76"/>
    </row>
    <row r="71" spans="1:23" ht="13.5" thickBot="1" x14ac:dyDescent="0.25">
      <c r="A71" s="76"/>
      <c r="B71" s="76"/>
      <c r="C71" s="78"/>
      <c r="D71" s="78"/>
      <c r="E71" s="78"/>
      <c r="F71" s="78"/>
      <c r="G71" s="78"/>
      <c r="H71" s="76"/>
      <c r="I71" s="76"/>
      <c r="J71" s="76"/>
      <c r="K71" s="76"/>
      <c r="L71" s="76"/>
      <c r="M71" s="76"/>
      <c r="N71" s="76"/>
      <c r="O71" s="76"/>
      <c r="P71" s="76"/>
      <c r="Q71" s="76"/>
      <c r="R71" s="76"/>
      <c r="S71" s="76"/>
      <c r="T71" s="76"/>
      <c r="U71" s="76"/>
      <c r="V71" s="76"/>
      <c r="W71" s="7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election activeCell="L23" sqref="L23"/>
    </sheetView>
  </sheetViews>
  <sheetFormatPr baseColWidth="10" defaultRowHeight="12.75" x14ac:dyDescent="0.2"/>
  <cols>
    <col min="1" max="1" width="8.7109375" style="7" customWidth="1"/>
    <col min="2" max="2" width="33.85546875" style="7" customWidth="1"/>
    <col min="3" max="59" width="12.28515625" style="7" customWidth="1"/>
    <col min="60" max="16384" width="11.42578125" style="7"/>
  </cols>
  <sheetData>
    <row r="2" spans="2:14" ht="40.5" customHeight="1" x14ac:dyDescent="0.25">
      <c r="B2" s="24"/>
      <c r="C2" s="26"/>
      <c r="N2" s="16"/>
    </row>
    <row r="3" spans="2:14" s="25" customFormat="1" ht="28.5" customHeight="1" x14ac:dyDescent="0.2">
      <c r="B3" s="44"/>
      <c r="C3" s="43"/>
    </row>
    <row r="5" spans="2:14" ht="39" customHeight="1" x14ac:dyDescent="0.2">
      <c r="C5" s="31" t="s">
        <v>111</v>
      </c>
      <c r="D5" s="74" t="s">
        <v>171</v>
      </c>
      <c r="E5" s="74" t="s">
        <v>172</v>
      </c>
      <c r="F5" s="74" t="s">
        <v>173</v>
      </c>
      <c r="G5" s="31" t="s">
        <v>174</v>
      </c>
      <c r="H5" s="31" t="s">
        <v>181</v>
      </c>
    </row>
    <row r="6" spans="2:14" ht="17.100000000000001" customHeight="1" thickBot="1" x14ac:dyDescent="0.25">
      <c r="B6" s="33" t="s">
        <v>30</v>
      </c>
      <c r="C6" s="34">
        <v>116</v>
      </c>
      <c r="D6" s="58">
        <v>126</v>
      </c>
      <c r="E6" s="58">
        <v>122</v>
      </c>
      <c r="F6" s="58">
        <v>168</v>
      </c>
      <c r="G6" s="34">
        <v>185</v>
      </c>
      <c r="H6" s="34">
        <v>153</v>
      </c>
    </row>
    <row r="7" spans="2:14" ht="17.100000000000001" customHeight="1" thickBot="1" x14ac:dyDescent="0.25">
      <c r="B7" s="33" t="s">
        <v>31</v>
      </c>
      <c r="C7" s="34">
        <v>21</v>
      </c>
      <c r="D7" s="58">
        <v>15</v>
      </c>
      <c r="E7" s="58">
        <v>21</v>
      </c>
      <c r="F7" s="58">
        <v>12</v>
      </c>
      <c r="G7" s="34">
        <v>36</v>
      </c>
      <c r="H7" s="34">
        <v>20</v>
      </c>
    </row>
    <row r="8" spans="2:14" ht="17.100000000000001" customHeight="1" thickBot="1" x14ac:dyDescent="0.25">
      <c r="B8" s="33" t="s">
        <v>99</v>
      </c>
      <c r="C8" s="34">
        <v>14</v>
      </c>
      <c r="D8" s="58">
        <v>31</v>
      </c>
      <c r="E8" s="58">
        <v>9</v>
      </c>
      <c r="F8" s="58">
        <v>11</v>
      </c>
      <c r="G8" s="34">
        <v>18</v>
      </c>
      <c r="H8" s="34">
        <v>15</v>
      </c>
    </row>
    <row r="9" spans="2:14" ht="17.100000000000001" customHeight="1" thickBot="1" x14ac:dyDescent="0.25">
      <c r="B9" s="33" t="s">
        <v>26</v>
      </c>
      <c r="C9" s="34">
        <v>52</v>
      </c>
      <c r="D9" s="58">
        <v>36</v>
      </c>
      <c r="E9" s="58">
        <v>39</v>
      </c>
      <c r="F9" s="58">
        <v>37</v>
      </c>
      <c r="G9" s="34">
        <v>50</v>
      </c>
      <c r="H9" s="34">
        <v>42</v>
      </c>
    </row>
    <row r="10" spans="2:14" ht="17.100000000000001" customHeight="1" thickBot="1" x14ac:dyDescent="0.25">
      <c r="B10" s="33" t="s">
        <v>8</v>
      </c>
      <c r="C10" s="34">
        <v>33</v>
      </c>
      <c r="D10" s="58">
        <v>18</v>
      </c>
      <c r="E10" s="58">
        <v>22</v>
      </c>
      <c r="F10" s="58">
        <v>25</v>
      </c>
      <c r="G10" s="34">
        <v>23</v>
      </c>
      <c r="H10" s="34">
        <v>51</v>
      </c>
    </row>
    <row r="11" spans="2:14" ht="17.100000000000001" customHeight="1" thickBot="1" x14ac:dyDescent="0.25">
      <c r="B11" s="33" t="s">
        <v>9</v>
      </c>
      <c r="C11" s="34">
        <v>6</v>
      </c>
      <c r="D11" s="58">
        <v>4</v>
      </c>
      <c r="E11" s="58">
        <v>3</v>
      </c>
      <c r="F11" s="58">
        <v>6</v>
      </c>
      <c r="G11" s="34">
        <v>8</v>
      </c>
      <c r="H11" s="34">
        <v>4</v>
      </c>
    </row>
    <row r="12" spans="2:14" ht="17.100000000000001" customHeight="1" thickBot="1" x14ac:dyDescent="0.25">
      <c r="B12" s="33" t="s">
        <v>32</v>
      </c>
      <c r="C12" s="34">
        <v>49</v>
      </c>
      <c r="D12" s="58">
        <v>44</v>
      </c>
      <c r="E12" s="58">
        <v>33</v>
      </c>
      <c r="F12" s="58">
        <v>29</v>
      </c>
      <c r="G12" s="34">
        <v>35</v>
      </c>
      <c r="H12" s="34">
        <v>40</v>
      </c>
    </row>
    <row r="13" spans="2:14" ht="17.100000000000001" customHeight="1" thickBot="1" x14ac:dyDescent="0.25">
      <c r="B13" s="33" t="s">
        <v>28</v>
      </c>
      <c r="C13" s="34">
        <v>37</v>
      </c>
      <c r="D13" s="58">
        <v>27</v>
      </c>
      <c r="E13" s="58">
        <v>19</v>
      </c>
      <c r="F13" s="58">
        <v>35</v>
      </c>
      <c r="G13" s="34">
        <v>19</v>
      </c>
      <c r="H13" s="34">
        <v>26</v>
      </c>
    </row>
    <row r="14" spans="2:14" ht="17.100000000000001" customHeight="1" thickBot="1" x14ac:dyDescent="0.25">
      <c r="B14" s="33" t="s">
        <v>18</v>
      </c>
      <c r="C14" s="34">
        <v>651</v>
      </c>
      <c r="D14" s="58">
        <v>544</v>
      </c>
      <c r="E14" s="58">
        <v>430</v>
      </c>
      <c r="F14" s="58">
        <v>558</v>
      </c>
      <c r="G14" s="34">
        <v>594</v>
      </c>
      <c r="H14" s="34">
        <v>621</v>
      </c>
    </row>
    <row r="15" spans="2:14" ht="17.100000000000001" customHeight="1" thickBot="1" x14ac:dyDescent="0.25">
      <c r="B15" s="33" t="s">
        <v>27</v>
      </c>
      <c r="C15" s="34">
        <v>127</v>
      </c>
      <c r="D15" s="58">
        <v>141</v>
      </c>
      <c r="E15" s="58">
        <v>91</v>
      </c>
      <c r="F15" s="58">
        <v>150</v>
      </c>
      <c r="G15" s="34">
        <v>164</v>
      </c>
      <c r="H15" s="34">
        <v>119</v>
      </c>
    </row>
    <row r="16" spans="2:14" ht="17.100000000000001" customHeight="1" thickBot="1" x14ac:dyDescent="0.25">
      <c r="B16" s="33" t="s">
        <v>15</v>
      </c>
      <c r="C16" s="34">
        <v>16</v>
      </c>
      <c r="D16" s="58">
        <v>14</v>
      </c>
      <c r="E16" s="58">
        <v>5</v>
      </c>
      <c r="F16" s="58">
        <v>14</v>
      </c>
      <c r="G16" s="34">
        <v>16</v>
      </c>
      <c r="H16" s="34">
        <v>10</v>
      </c>
    </row>
    <row r="17" spans="2:8" ht="17.100000000000001" customHeight="1" thickBot="1" x14ac:dyDescent="0.25">
      <c r="B17" s="33" t="s">
        <v>10</v>
      </c>
      <c r="C17" s="34">
        <v>79</v>
      </c>
      <c r="D17" s="58">
        <v>73</v>
      </c>
      <c r="E17" s="58">
        <v>50</v>
      </c>
      <c r="F17" s="58">
        <v>61</v>
      </c>
      <c r="G17" s="34">
        <v>58</v>
      </c>
      <c r="H17" s="34">
        <v>93</v>
      </c>
    </row>
    <row r="18" spans="2:8" ht="17.100000000000001" customHeight="1" thickBot="1" x14ac:dyDescent="0.25">
      <c r="B18" s="33" t="s">
        <v>100</v>
      </c>
      <c r="C18" s="34">
        <v>197</v>
      </c>
      <c r="D18" s="58">
        <v>182</v>
      </c>
      <c r="E18" s="58">
        <v>139</v>
      </c>
      <c r="F18" s="58">
        <v>205</v>
      </c>
      <c r="G18" s="34">
        <v>196</v>
      </c>
      <c r="H18" s="34">
        <v>187</v>
      </c>
    </row>
    <row r="19" spans="2:8" ht="17.100000000000001" customHeight="1" thickBot="1" x14ac:dyDescent="0.25">
      <c r="B19" s="33" t="s">
        <v>101</v>
      </c>
      <c r="C19" s="34">
        <v>27</v>
      </c>
      <c r="D19" s="58">
        <v>28</v>
      </c>
      <c r="E19" s="58">
        <v>23</v>
      </c>
      <c r="F19" s="58">
        <v>16</v>
      </c>
      <c r="G19" s="34">
        <v>25</v>
      </c>
      <c r="H19" s="34">
        <v>40</v>
      </c>
    </row>
    <row r="20" spans="2:8" ht="17.100000000000001" customHeight="1" thickBot="1" x14ac:dyDescent="0.25">
      <c r="B20" s="33" t="s">
        <v>102</v>
      </c>
      <c r="C20" s="34">
        <v>11</v>
      </c>
      <c r="D20" s="58">
        <v>5</v>
      </c>
      <c r="E20" s="58">
        <v>7</v>
      </c>
      <c r="F20" s="58">
        <v>9</v>
      </c>
      <c r="G20" s="34">
        <v>7</v>
      </c>
      <c r="H20" s="34">
        <v>14</v>
      </c>
    </row>
    <row r="21" spans="2:8" ht="17.100000000000001" customHeight="1" thickBot="1" x14ac:dyDescent="0.25">
      <c r="B21" s="33" t="s">
        <v>29</v>
      </c>
      <c r="C21" s="34">
        <v>83</v>
      </c>
      <c r="D21" s="58">
        <v>54</v>
      </c>
      <c r="E21" s="58">
        <v>41</v>
      </c>
      <c r="F21" s="58">
        <v>44</v>
      </c>
      <c r="G21" s="34">
        <v>47</v>
      </c>
      <c r="H21" s="34">
        <v>70</v>
      </c>
    </row>
    <row r="22" spans="2:8" ht="17.100000000000001" customHeight="1" thickBot="1" x14ac:dyDescent="0.25">
      <c r="B22" s="33" t="s">
        <v>11</v>
      </c>
      <c r="C22" s="34">
        <v>7</v>
      </c>
      <c r="D22" s="34">
        <v>7</v>
      </c>
      <c r="E22" s="34">
        <v>8</v>
      </c>
      <c r="F22" s="34">
        <v>1</v>
      </c>
      <c r="G22" s="7">
        <v>9</v>
      </c>
      <c r="H22" s="7">
        <v>3</v>
      </c>
    </row>
    <row r="23" spans="2:8" ht="17.100000000000001" customHeight="1" thickBot="1" x14ac:dyDescent="0.25">
      <c r="B23" s="54" t="s">
        <v>16</v>
      </c>
      <c r="C23" s="53">
        <v>1526</v>
      </c>
      <c r="D23" s="53">
        <v>1349</v>
      </c>
      <c r="E23" s="53">
        <v>1062</v>
      </c>
      <c r="F23" s="53">
        <v>1381</v>
      </c>
      <c r="G23" s="53">
        <f>SUM(G6:G22)</f>
        <v>1490</v>
      </c>
      <c r="H23" s="53">
        <f>SUM(H6:H22)</f>
        <v>1508</v>
      </c>
    </row>
    <row r="24" spans="2:8" ht="30" customHeight="1" x14ac:dyDescent="0.2"/>
    <row r="25" spans="2:8" ht="42" customHeight="1" x14ac:dyDescent="0.2">
      <c r="B25" s="55"/>
      <c r="C25" s="55"/>
    </row>
    <row r="27" spans="2:8" ht="39" customHeight="1" x14ac:dyDescent="0.2">
      <c r="C27" s="32" t="s">
        <v>178</v>
      </c>
      <c r="D27" s="32" t="s">
        <v>184</v>
      </c>
    </row>
    <row r="28" spans="2:8" ht="17.100000000000001" customHeight="1" thickBot="1" x14ac:dyDescent="0.25">
      <c r="B28" s="33" t="s">
        <v>30</v>
      </c>
      <c r="C28" s="35">
        <f t="shared" ref="C28:D45" si="0">+IF(C6&gt;0,(G6-C6)/C6,"-")</f>
        <v>0.59482758620689657</v>
      </c>
      <c r="D28" s="35">
        <f t="shared" si="0"/>
        <v>0.21428571428571427</v>
      </c>
    </row>
    <row r="29" spans="2:8" ht="17.100000000000001" customHeight="1" thickBot="1" x14ac:dyDescent="0.25">
      <c r="B29" s="33" t="s">
        <v>31</v>
      </c>
      <c r="C29" s="35">
        <f t="shared" si="0"/>
        <v>0.7142857142857143</v>
      </c>
      <c r="D29" s="35">
        <f t="shared" si="0"/>
        <v>0.33333333333333331</v>
      </c>
    </row>
    <row r="30" spans="2:8" ht="17.100000000000001" customHeight="1" thickBot="1" x14ac:dyDescent="0.25">
      <c r="B30" s="33" t="s">
        <v>99</v>
      </c>
      <c r="C30" s="35">
        <f t="shared" si="0"/>
        <v>0.2857142857142857</v>
      </c>
      <c r="D30" s="35">
        <f t="shared" si="0"/>
        <v>-0.5161290322580645</v>
      </c>
    </row>
    <row r="31" spans="2:8" ht="17.100000000000001" customHeight="1" thickBot="1" x14ac:dyDescent="0.25">
      <c r="B31" s="33" t="s">
        <v>26</v>
      </c>
      <c r="C31" s="35">
        <f t="shared" si="0"/>
        <v>-3.8461538461538464E-2</v>
      </c>
      <c r="D31" s="35">
        <f t="shared" si="0"/>
        <v>0.16666666666666666</v>
      </c>
    </row>
    <row r="32" spans="2:8" ht="17.100000000000001" customHeight="1" thickBot="1" x14ac:dyDescent="0.25">
      <c r="B32" s="33" t="s">
        <v>8</v>
      </c>
      <c r="C32" s="35">
        <f t="shared" si="0"/>
        <v>-0.30303030303030304</v>
      </c>
      <c r="D32" s="35">
        <f t="shared" si="0"/>
        <v>1.8333333333333333</v>
      </c>
    </row>
    <row r="33" spans="2:4" ht="17.100000000000001" customHeight="1" thickBot="1" x14ac:dyDescent="0.25">
      <c r="B33" s="33" t="s">
        <v>9</v>
      </c>
      <c r="C33" s="35">
        <f t="shared" si="0"/>
        <v>0.33333333333333331</v>
      </c>
      <c r="D33" s="35">
        <f t="shared" si="0"/>
        <v>0</v>
      </c>
    </row>
    <row r="34" spans="2:4" ht="17.100000000000001" customHeight="1" thickBot="1" x14ac:dyDescent="0.25">
      <c r="B34" s="33" t="s">
        <v>32</v>
      </c>
      <c r="C34" s="35">
        <f t="shared" si="0"/>
        <v>-0.2857142857142857</v>
      </c>
      <c r="D34" s="35">
        <f t="shared" si="0"/>
        <v>-9.0909090909090912E-2</v>
      </c>
    </row>
    <row r="35" spans="2:4" ht="17.100000000000001" customHeight="1" thickBot="1" x14ac:dyDescent="0.25">
      <c r="B35" s="33" t="s">
        <v>28</v>
      </c>
      <c r="C35" s="35">
        <f t="shared" si="0"/>
        <v>-0.48648648648648651</v>
      </c>
      <c r="D35" s="35">
        <f t="shared" si="0"/>
        <v>-3.7037037037037035E-2</v>
      </c>
    </row>
    <row r="36" spans="2:4" ht="17.100000000000001" customHeight="1" thickBot="1" x14ac:dyDescent="0.25">
      <c r="B36" s="33" t="s">
        <v>18</v>
      </c>
      <c r="C36" s="35">
        <f t="shared" si="0"/>
        <v>-8.755760368663594E-2</v>
      </c>
      <c r="D36" s="35">
        <f t="shared" si="0"/>
        <v>0.14154411764705882</v>
      </c>
    </row>
    <row r="37" spans="2:4" ht="17.100000000000001" customHeight="1" thickBot="1" x14ac:dyDescent="0.25">
      <c r="B37" s="33" t="s">
        <v>27</v>
      </c>
      <c r="C37" s="35">
        <f t="shared" si="0"/>
        <v>0.29133858267716534</v>
      </c>
      <c r="D37" s="35">
        <f t="shared" si="0"/>
        <v>-0.15602836879432624</v>
      </c>
    </row>
    <row r="38" spans="2:4" ht="17.100000000000001" customHeight="1" thickBot="1" x14ac:dyDescent="0.25">
      <c r="B38" s="33" t="s">
        <v>15</v>
      </c>
      <c r="C38" s="35">
        <f t="shared" si="0"/>
        <v>0</v>
      </c>
      <c r="D38" s="35">
        <f t="shared" si="0"/>
        <v>-0.2857142857142857</v>
      </c>
    </row>
    <row r="39" spans="2:4" ht="17.100000000000001" customHeight="1" thickBot="1" x14ac:dyDescent="0.25">
      <c r="B39" s="33" t="s">
        <v>10</v>
      </c>
      <c r="C39" s="35">
        <f t="shared" si="0"/>
        <v>-0.26582278481012656</v>
      </c>
      <c r="D39" s="35">
        <f t="shared" si="0"/>
        <v>0.27397260273972601</v>
      </c>
    </row>
    <row r="40" spans="2:4" ht="17.100000000000001" customHeight="1" thickBot="1" x14ac:dyDescent="0.25">
      <c r="B40" s="33" t="s">
        <v>100</v>
      </c>
      <c r="C40" s="35">
        <f t="shared" si="0"/>
        <v>-5.076142131979695E-3</v>
      </c>
      <c r="D40" s="35">
        <f t="shared" si="0"/>
        <v>2.7472527472527472E-2</v>
      </c>
    </row>
    <row r="41" spans="2:4" ht="17.100000000000001" customHeight="1" thickBot="1" x14ac:dyDescent="0.25">
      <c r="B41" s="33" t="s">
        <v>101</v>
      </c>
      <c r="C41" s="35">
        <f t="shared" si="0"/>
        <v>-7.407407407407407E-2</v>
      </c>
      <c r="D41" s="35">
        <f t="shared" si="0"/>
        <v>0.42857142857142855</v>
      </c>
    </row>
    <row r="42" spans="2:4" ht="17.25" customHeight="1" thickBot="1" x14ac:dyDescent="0.25">
      <c r="B42" s="33" t="s">
        <v>102</v>
      </c>
      <c r="C42" s="35">
        <f t="shared" si="0"/>
        <v>-0.36363636363636365</v>
      </c>
      <c r="D42" s="35">
        <f t="shared" si="0"/>
        <v>1.8</v>
      </c>
    </row>
    <row r="43" spans="2:4" ht="17.100000000000001" customHeight="1" thickBot="1" x14ac:dyDescent="0.25">
      <c r="B43" s="33" t="s">
        <v>29</v>
      </c>
      <c r="C43" s="35">
        <f t="shared" si="0"/>
        <v>-0.43373493975903615</v>
      </c>
      <c r="D43" s="35">
        <f t="shared" si="0"/>
        <v>0.29629629629629628</v>
      </c>
    </row>
    <row r="44" spans="2:4" ht="17.100000000000001" customHeight="1" thickBot="1" x14ac:dyDescent="0.25">
      <c r="B44" s="33" t="s">
        <v>11</v>
      </c>
      <c r="C44" s="35">
        <f t="shared" si="0"/>
        <v>0.2857142857142857</v>
      </c>
      <c r="D44" s="35">
        <f t="shared" si="0"/>
        <v>-0.5714285714285714</v>
      </c>
    </row>
    <row r="45" spans="2:4" ht="17.100000000000001" customHeight="1" thickBot="1" x14ac:dyDescent="0.25">
      <c r="B45" s="54" t="s">
        <v>16</v>
      </c>
      <c r="C45" s="56">
        <f t="shared" si="0"/>
        <v>-2.3591087811271297E-2</v>
      </c>
      <c r="D45" s="56">
        <f t="shared" si="0"/>
        <v>0.1178650852483321</v>
      </c>
    </row>
  </sheetData>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111</v>
      </c>
      <c r="D5" s="31" t="s">
        <v>171</v>
      </c>
      <c r="E5" s="31" t="s">
        <v>172</v>
      </c>
      <c r="F5" s="52" t="s">
        <v>173</v>
      </c>
      <c r="G5" s="31" t="s">
        <v>174</v>
      </c>
      <c r="H5" s="31" t="s">
        <v>181</v>
      </c>
    </row>
    <row r="6" spans="2:17" ht="17.100000000000001" customHeight="1" thickBot="1" x14ac:dyDescent="0.25">
      <c r="B6" s="33" t="s">
        <v>30</v>
      </c>
      <c r="C6" s="34">
        <v>41</v>
      </c>
      <c r="D6" s="34">
        <v>39</v>
      </c>
      <c r="E6" s="34">
        <v>33</v>
      </c>
      <c r="F6" s="34">
        <v>46</v>
      </c>
      <c r="G6" s="34">
        <v>47</v>
      </c>
      <c r="H6" s="34">
        <v>48</v>
      </c>
    </row>
    <row r="7" spans="2:17" ht="17.100000000000001" customHeight="1" thickBot="1" x14ac:dyDescent="0.25">
      <c r="B7" s="33" t="s">
        <v>31</v>
      </c>
      <c r="C7" s="34">
        <v>32</v>
      </c>
      <c r="D7" s="34">
        <v>27</v>
      </c>
      <c r="E7" s="34">
        <v>22</v>
      </c>
      <c r="F7" s="34">
        <v>26</v>
      </c>
      <c r="G7" s="34">
        <v>35</v>
      </c>
      <c r="H7" s="34">
        <v>41</v>
      </c>
    </row>
    <row r="8" spans="2:17" ht="17.100000000000001" customHeight="1" thickBot="1" x14ac:dyDescent="0.25">
      <c r="B8" s="33" t="s">
        <v>99</v>
      </c>
      <c r="C8" s="34">
        <v>23</v>
      </c>
      <c r="D8" s="34">
        <v>20</v>
      </c>
      <c r="E8" s="34">
        <v>12</v>
      </c>
      <c r="F8" s="34">
        <v>22</v>
      </c>
      <c r="G8" s="34">
        <v>19</v>
      </c>
      <c r="H8" s="34">
        <v>20</v>
      </c>
    </row>
    <row r="9" spans="2:17" ht="17.100000000000001" customHeight="1" thickBot="1" x14ac:dyDescent="0.25">
      <c r="B9" s="33" t="s">
        <v>26</v>
      </c>
      <c r="C9" s="34">
        <v>12</v>
      </c>
      <c r="D9" s="34">
        <v>11</v>
      </c>
      <c r="E9" s="34">
        <v>6</v>
      </c>
      <c r="F9" s="34">
        <v>11</v>
      </c>
      <c r="G9" s="34">
        <v>14</v>
      </c>
      <c r="H9" s="34">
        <v>8</v>
      </c>
    </row>
    <row r="10" spans="2:17" ht="17.100000000000001" customHeight="1" thickBot="1" x14ac:dyDescent="0.25">
      <c r="B10" s="33" t="s">
        <v>8</v>
      </c>
      <c r="C10" s="34">
        <v>20</v>
      </c>
      <c r="D10" s="34">
        <v>12</v>
      </c>
      <c r="E10" s="34">
        <v>17</v>
      </c>
      <c r="F10" s="34">
        <v>19</v>
      </c>
      <c r="G10" s="34">
        <v>14</v>
      </c>
      <c r="H10" s="34">
        <v>22</v>
      </c>
    </row>
    <row r="11" spans="2:17" ht="17.100000000000001" customHeight="1" thickBot="1" x14ac:dyDescent="0.25">
      <c r="B11" s="33" t="s">
        <v>9</v>
      </c>
      <c r="C11" s="34">
        <v>7</v>
      </c>
      <c r="D11" s="34">
        <v>8</v>
      </c>
      <c r="E11" s="34">
        <v>3</v>
      </c>
      <c r="F11" s="34">
        <v>10</v>
      </c>
      <c r="G11" s="34">
        <v>13</v>
      </c>
      <c r="H11" s="34">
        <v>5</v>
      </c>
    </row>
    <row r="12" spans="2:17" ht="17.100000000000001" customHeight="1" thickBot="1" x14ac:dyDescent="0.25">
      <c r="B12" s="33" t="s">
        <v>32</v>
      </c>
      <c r="C12" s="34">
        <v>30</v>
      </c>
      <c r="D12" s="34">
        <v>16</v>
      </c>
      <c r="E12" s="34">
        <v>16</v>
      </c>
      <c r="F12" s="34">
        <v>20</v>
      </c>
      <c r="G12" s="34">
        <v>17</v>
      </c>
      <c r="H12" s="34">
        <v>29</v>
      </c>
    </row>
    <row r="13" spans="2:17" ht="17.100000000000001" customHeight="1" thickBot="1" x14ac:dyDescent="0.25">
      <c r="B13" s="33" t="s">
        <v>28</v>
      </c>
      <c r="C13" s="34">
        <v>43</v>
      </c>
      <c r="D13" s="34">
        <v>26</v>
      </c>
      <c r="E13" s="34">
        <v>27</v>
      </c>
      <c r="F13" s="34">
        <v>44</v>
      </c>
      <c r="G13" s="34">
        <v>34</v>
      </c>
      <c r="H13" s="34">
        <v>25</v>
      </c>
    </row>
    <row r="14" spans="2:17" ht="17.100000000000001" customHeight="1" thickBot="1" x14ac:dyDescent="0.25">
      <c r="B14" s="33" t="s">
        <v>18</v>
      </c>
      <c r="C14" s="34">
        <v>311</v>
      </c>
      <c r="D14" s="34">
        <v>209</v>
      </c>
      <c r="E14" s="34">
        <v>169</v>
      </c>
      <c r="F14" s="34">
        <v>177</v>
      </c>
      <c r="G14" s="34">
        <v>230</v>
      </c>
      <c r="H14" s="34">
        <v>253</v>
      </c>
    </row>
    <row r="15" spans="2:17" ht="17.100000000000001" customHeight="1" thickBot="1" x14ac:dyDescent="0.25">
      <c r="B15" s="33" t="s">
        <v>27</v>
      </c>
      <c r="C15" s="34">
        <v>177</v>
      </c>
      <c r="D15" s="34">
        <v>117</v>
      </c>
      <c r="E15" s="34">
        <v>110</v>
      </c>
      <c r="F15" s="34">
        <v>98</v>
      </c>
      <c r="G15" s="34">
        <v>170</v>
      </c>
      <c r="H15" s="34">
        <v>193</v>
      </c>
    </row>
    <row r="16" spans="2:17" ht="17.100000000000001" customHeight="1" thickBot="1" x14ac:dyDescent="0.25">
      <c r="B16" s="33" t="s">
        <v>15</v>
      </c>
      <c r="C16" s="34">
        <v>7</v>
      </c>
      <c r="D16" s="34">
        <v>5</v>
      </c>
      <c r="E16" s="34">
        <v>4</v>
      </c>
      <c r="F16" s="34">
        <v>17</v>
      </c>
      <c r="G16" s="34">
        <v>6</v>
      </c>
      <c r="H16" s="34">
        <v>8</v>
      </c>
    </row>
    <row r="17" spans="2:8" ht="17.100000000000001" customHeight="1" thickBot="1" x14ac:dyDescent="0.25">
      <c r="B17" s="33" t="s">
        <v>10</v>
      </c>
      <c r="C17" s="34">
        <v>10</v>
      </c>
      <c r="D17" s="34">
        <v>17</v>
      </c>
      <c r="E17" s="34">
        <v>18</v>
      </c>
      <c r="F17" s="34">
        <v>17</v>
      </c>
      <c r="G17" s="34">
        <v>23</v>
      </c>
      <c r="H17" s="34">
        <v>15</v>
      </c>
    </row>
    <row r="18" spans="2:8" ht="17.100000000000001" customHeight="1" thickBot="1" x14ac:dyDescent="0.25">
      <c r="B18" s="33" t="s">
        <v>100</v>
      </c>
      <c r="C18" s="34">
        <v>210</v>
      </c>
      <c r="D18" s="34">
        <v>291</v>
      </c>
      <c r="E18" s="34">
        <v>169</v>
      </c>
      <c r="F18" s="34">
        <v>199</v>
      </c>
      <c r="G18" s="34">
        <v>286</v>
      </c>
      <c r="H18" s="34">
        <v>240</v>
      </c>
    </row>
    <row r="19" spans="2:8" ht="17.100000000000001" customHeight="1" thickBot="1" x14ac:dyDescent="0.25">
      <c r="B19" s="33" t="s">
        <v>101</v>
      </c>
      <c r="C19" s="34">
        <v>7</v>
      </c>
      <c r="D19" s="34">
        <v>8</v>
      </c>
      <c r="E19" s="34">
        <v>4</v>
      </c>
      <c r="F19" s="34">
        <v>10</v>
      </c>
      <c r="G19" s="34">
        <v>16</v>
      </c>
      <c r="H19" s="34">
        <v>8</v>
      </c>
    </row>
    <row r="20" spans="2:8" ht="17.100000000000001" customHeight="1" thickBot="1" x14ac:dyDescent="0.25">
      <c r="B20" s="33" t="s">
        <v>102</v>
      </c>
      <c r="C20" s="34">
        <v>2</v>
      </c>
      <c r="D20" s="34">
        <v>3</v>
      </c>
      <c r="E20" s="34">
        <v>3</v>
      </c>
      <c r="F20" s="34">
        <v>10</v>
      </c>
      <c r="G20" s="34">
        <v>11</v>
      </c>
      <c r="H20" s="34">
        <v>13</v>
      </c>
    </row>
    <row r="21" spans="2:8" ht="17.100000000000001" customHeight="1" thickBot="1" x14ac:dyDescent="0.25">
      <c r="B21" s="33" t="s">
        <v>29</v>
      </c>
      <c r="C21" s="34">
        <v>71</v>
      </c>
      <c r="D21" s="34">
        <v>39</v>
      </c>
      <c r="E21" s="34">
        <v>41</v>
      </c>
      <c r="F21" s="34">
        <v>28</v>
      </c>
      <c r="G21" s="34">
        <v>49</v>
      </c>
      <c r="H21" s="34">
        <v>43</v>
      </c>
    </row>
    <row r="22" spans="2:8" ht="17.100000000000001" customHeight="1" thickBot="1" x14ac:dyDescent="0.25">
      <c r="B22" s="33" t="s">
        <v>11</v>
      </c>
      <c r="C22" s="34">
        <v>10</v>
      </c>
      <c r="D22" s="34">
        <v>10</v>
      </c>
      <c r="E22" s="34">
        <v>10</v>
      </c>
      <c r="F22" s="34">
        <v>8</v>
      </c>
      <c r="G22" s="34">
        <v>8</v>
      </c>
      <c r="H22" s="34">
        <v>8</v>
      </c>
    </row>
    <row r="23" spans="2:8" ht="17.100000000000001" customHeight="1" thickBot="1" x14ac:dyDescent="0.25">
      <c r="B23" s="54" t="s">
        <v>16</v>
      </c>
      <c r="C23" s="53">
        <v>1013</v>
      </c>
      <c r="D23" s="53">
        <v>858</v>
      </c>
      <c r="E23" s="53">
        <v>664</v>
      </c>
      <c r="F23" s="53">
        <v>762</v>
      </c>
      <c r="G23" s="53">
        <f>SUM(G6:G22)</f>
        <v>992</v>
      </c>
      <c r="H23" s="53">
        <f>SUM(H6:H22)</f>
        <v>979</v>
      </c>
    </row>
    <row r="24" spans="2:8" ht="24" customHeight="1" x14ac:dyDescent="0.2"/>
    <row r="25" spans="2:8" ht="32.25" customHeight="1" x14ac:dyDescent="0.2">
      <c r="B25" s="55"/>
      <c r="C25" s="55"/>
      <c r="D25" s="55"/>
      <c r="E25" s="55"/>
    </row>
    <row r="27" spans="2:8" ht="39" customHeight="1" x14ac:dyDescent="0.2">
      <c r="C27" s="32" t="s">
        <v>178</v>
      </c>
      <c r="D27" s="32" t="s">
        <v>184</v>
      </c>
    </row>
    <row r="28" spans="2:8" ht="17.100000000000001" customHeight="1" thickBot="1" x14ac:dyDescent="0.25">
      <c r="B28" s="33" t="s">
        <v>30</v>
      </c>
      <c r="C28" s="35">
        <f>+IF(C6&gt;0,(G6-C6)/C6,"-")</f>
        <v>0.14634146341463414</v>
      </c>
      <c r="D28" s="35">
        <f>+IF(D6&gt;0,(H6-D6)/D6,"-")</f>
        <v>0.23076923076923078</v>
      </c>
    </row>
    <row r="29" spans="2:8" ht="17.100000000000001" customHeight="1" thickBot="1" x14ac:dyDescent="0.25">
      <c r="B29" s="33" t="s">
        <v>31</v>
      </c>
      <c r="C29" s="35">
        <f t="shared" ref="C29:C45" si="0">+IF(C7&gt;0,(G7-C7)/C7,"-")</f>
        <v>9.375E-2</v>
      </c>
      <c r="D29" s="35">
        <f t="shared" ref="D29:D45" si="1">+IF(D7&gt;0,(H7-D7)/D7,"-")</f>
        <v>0.51851851851851849</v>
      </c>
    </row>
    <row r="30" spans="2:8" ht="17.100000000000001" customHeight="1" thickBot="1" x14ac:dyDescent="0.25">
      <c r="B30" s="33" t="s">
        <v>99</v>
      </c>
      <c r="C30" s="35">
        <f t="shared" si="0"/>
        <v>-0.17391304347826086</v>
      </c>
      <c r="D30" s="35">
        <f t="shared" si="1"/>
        <v>0</v>
      </c>
    </row>
    <row r="31" spans="2:8" ht="17.100000000000001" customHeight="1" thickBot="1" x14ac:dyDescent="0.25">
      <c r="B31" s="33" t="s">
        <v>26</v>
      </c>
      <c r="C31" s="35">
        <f t="shared" si="0"/>
        <v>0.16666666666666666</v>
      </c>
      <c r="D31" s="35">
        <f t="shared" si="1"/>
        <v>-0.27272727272727271</v>
      </c>
    </row>
    <row r="32" spans="2:8" ht="17.100000000000001" customHeight="1" thickBot="1" x14ac:dyDescent="0.25">
      <c r="B32" s="33" t="s">
        <v>8</v>
      </c>
      <c r="C32" s="35">
        <f t="shared" si="0"/>
        <v>-0.3</v>
      </c>
      <c r="D32" s="35">
        <f t="shared" si="1"/>
        <v>0.83333333333333337</v>
      </c>
    </row>
    <row r="33" spans="2:4" ht="17.100000000000001" customHeight="1" thickBot="1" x14ac:dyDescent="0.25">
      <c r="B33" s="33" t="s">
        <v>9</v>
      </c>
      <c r="C33" s="35">
        <f t="shared" si="0"/>
        <v>0.8571428571428571</v>
      </c>
      <c r="D33" s="35">
        <f t="shared" si="1"/>
        <v>-0.375</v>
      </c>
    </row>
    <row r="34" spans="2:4" ht="17.100000000000001" customHeight="1" thickBot="1" x14ac:dyDescent="0.25">
      <c r="B34" s="33" t="s">
        <v>32</v>
      </c>
      <c r="C34" s="35">
        <f t="shared" si="0"/>
        <v>-0.43333333333333335</v>
      </c>
      <c r="D34" s="35">
        <f t="shared" si="1"/>
        <v>0.8125</v>
      </c>
    </row>
    <row r="35" spans="2:4" ht="17.100000000000001" customHeight="1" thickBot="1" x14ac:dyDescent="0.25">
      <c r="B35" s="33" t="s">
        <v>28</v>
      </c>
      <c r="C35" s="35">
        <f t="shared" si="0"/>
        <v>-0.20930232558139536</v>
      </c>
      <c r="D35" s="35">
        <f t="shared" si="1"/>
        <v>-3.8461538461538464E-2</v>
      </c>
    </row>
    <row r="36" spans="2:4" ht="17.100000000000001" customHeight="1" thickBot="1" x14ac:dyDescent="0.25">
      <c r="B36" s="33" t="s">
        <v>18</v>
      </c>
      <c r="C36" s="35">
        <f t="shared" si="0"/>
        <v>-0.26045016077170419</v>
      </c>
      <c r="D36" s="35">
        <f t="shared" si="1"/>
        <v>0.21052631578947367</v>
      </c>
    </row>
    <row r="37" spans="2:4" ht="17.100000000000001" customHeight="1" thickBot="1" x14ac:dyDescent="0.25">
      <c r="B37" s="33" t="s">
        <v>27</v>
      </c>
      <c r="C37" s="35">
        <f t="shared" si="0"/>
        <v>-3.954802259887006E-2</v>
      </c>
      <c r="D37" s="35">
        <f t="shared" si="1"/>
        <v>0.6495726495726496</v>
      </c>
    </row>
    <row r="38" spans="2:4" ht="17.100000000000001" customHeight="1" thickBot="1" x14ac:dyDescent="0.25">
      <c r="B38" s="33" t="s">
        <v>15</v>
      </c>
      <c r="C38" s="35">
        <f t="shared" si="0"/>
        <v>-0.14285714285714285</v>
      </c>
      <c r="D38" s="35">
        <f t="shared" si="1"/>
        <v>0.6</v>
      </c>
    </row>
    <row r="39" spans="2:4" ht="17.100000000000001" customHeight="1" thickBot="1" x14ac:dyDescent="0.25">
      <c r="B39" s="33" t="s">
        <v>10</v>
      </c>
      <c r="C39" s="35">
        <f t="shared" si="0"/>
        <v>1.3</v>
      </c>
      <c r="D39" s="35">
        <f t="shared" si="1"/>
        <v>-0.11764705882352941</v>
      </c>
    </row>
    <row r="40" spans="2:4" ht="17.100000000000001" customHeight="1" thickBot="1" x14ac:dyDescent="0.25">
      <c r="B40" s="33" t="s">
        <v>100</v>
      </c>
      <c r="C40" s="35">
        <f t="shared" si="0"/>
        <v>0.3619047619047619</v>
      </c>
      <c r="D40" s="35">
        <f t="shared" si="1"/>
        <v>-0.17525773195876287</v>
      </c>
    </row>
    <row r="41" spans="2:4" ht="17.100000000000001" customHeight="1" thickBot="1" x14ac:dyDescent="0.25">
      <c r="B41" s="33" t="s">
        <v>101</v>
      </c>
      <c r="C41" s="35">
        <f t="shared" si="0"/>
        <v>1.2857142857142858</v>
      </c>
      <c r="D41" s="35">
        <f t="shared" si="1"/>
        <v>0</v>
      </c>
    </row>
    <row r="42" spans="2:4" ht="17.100000000000001" customHeight="1" thickBot="1" x14ac:dyDescent="0.25">
      <c r="B42" s="33" t="s">
        <v>102</v>
      </c>
      <c r="C42" s="35">
        <f t="shared" si="0"/>
        <v>4.5</v>
      </c>
      <c r="D42" s="35">
        <f t="shared" si="1"/>
        <v>3.3333333333333335</v>
      </c>
    </row>
    <row r="43" spans="2:4" ht="17.100000000000001" customHeight="1" thickBot="1" x14ac:dyDescent="0.25">
      <c r="B43" s="33" t="s">
        <v>29</v>
      </c>
      <c r="C43" s="35">
        <f t="shared" si="0"/>
        <v>-0.30985915492957744</v>
      </c>
      <c r="D43" s="35">
        <f t="shared" si="1"/>
        <v>0.10256410256410256</v>
      </c>
    </row>
    <row r="44" spans="2:4" ht="17.100000000000001" customHeight="1" thickBot="1" x14ac:dyDescent="0.25">
      <c r="B44" s="33" t="s">
        <v>11</v>
      </c>
      <c r="C44" s="35">
        <f t="shared" si="0"/>
        <v>-0.2</v>
      </c>
      <c r="D44" s="35">
        <f t="shared" si="1"/>
        <v>-0.2</v>
      </c>
    </row>
    <row r="45" spans="2:4" ht="17.100000000000001" customHeight="1" thickBot="1" x14ac:dyDescent="0.25">
      <c r="B45" s="54" t="s">
        <v>16</v>
      </c>
      <c r="C45" s="56">
        <f t="shared" si="0"/>
        <v>-2.0730503455083909E-2</v>
      </c>
      <c r="D45" s="56">
        <f t="shared" si="1"/>
        <v>0.14102564102564102</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111</v>
      </c>
      <c r="D5" s="31" t="s">
        <v>171</v>
      </c>
      <c r="E5" s="31" t="s">
        <v>172</v>
      </c>
      <c r="F5" s="52" t="s">
        <v>173</v>
      </c>
      <c r="G5" s="31" t="s">
        <v>174</v>
      </c>
      <c r="H5" s="31" t="s">
        <v>181</v>
      </c>
      <c r="I5" s="7"/>
      <c r="J5" s="7"/>
      <c r="K5" s="7"/>
      <c r="L5" s="7"/>
      <c r="M5" s="7"/>
      <c r="N5" s="7"/>
      <c r="O5" s="7"/>
      <c r="P5" s="7"/>
      <c r="Q5" s="7"/>
    </row>
    <row r="6" spans="1:31" ht="17.100000000000001" customHeight="1" thickBot="1" x14ac:dyDescent="0.25">
      <c r="A6" s="7"/>
      <c r="B6" s="33" t="s">
        <v>30</v>
      </c>
      <c r="C6" s="62">
        <v>20</v>
      </c>
      <c r="D6" s="34">
        <v>27</v>
      </c>
      <c r="E6" s="34">
        <v>22</v>
      </c>
      <c r="F6" s="62">
        <v>14</v>
      </c>
      <c r="G6" s="62">
        <v>19</v>
      </c>
      <c r="H6" s="62">
        <v>20</v>
      </c>
      <c r="I6" s="7"/>
      <c r="J6" s="7"/>
      <c r="K6" s="7"/>
      <c r="L6" s="7"/>
      <c r="M6" s="7"/>
      <c r="N6" s="7"/>
      <c r="O6" s="7"/>
      <c r="P6" s="7"/>
      <c r="Q6" s="7"/>
    </row>
    <row r="7" spans="1:31" ht="17.100000000000001" customHeight="1" thickBot="1" x14ac:dyDescent="0.25">
      <c r="A7" s="7"/>
      <c r="B7" s="33" t="s">
        <v>31</v>
      </c>
      <c r="C7" s="62">
        <v>3</v>
      </c>
      <c r="D7" s="34">
        <v>6</v>
      </c>
      <c r="E7" s="34">
        <v>6</v>
      </c>
      <c r="F7" s="62">
        <v>4</v>
      </c>
      <c r="G7" s="62">
        <v>10</v>
      </c>
      <c r="H7" s="62">
        <v>7</v>
      </c>
      <c r="I7" s="7"/>
      <c r="J7" s="7"/>
      <c r="K7" s="7"/>
      <c r="L7" s="7"/>
      <c r="M7" s="7"/>
      <c r="N7" s="7"/>
      <c r="O7" s="7"/>
      <c r="P7" s="7"/>
      <c r="Q7" s="7"/>
    </row>
    <row r="8" spans="1:31" ht="17.100000000000001" customHeight="1" thickBot="1" x14ac:dyDescent="0.25">
      <c r="A8" s="7"/>
      <c r="B8" s="33" t="s">
        <v>99</v>
      </c>
      <c r="C8" s="62">
        <v>2</v>
      </c>
      <c r="D8" s="34">
        <v>0</v>
      </c>
      <c r="E8" s="34">
        <v>0</v>
      </c>
      <c r="F8" s="62">
        <v>1</v>
      </c>
      <c r="G8" s="62">
        <v>2</v>
      </c>
      <c r="H8" s="62">
        <v>1</v>
      </c>
      <c r="I8" s="7"/>
      <c r="J8" s="7"/>
      <c r="K8" s="7"/>
      <c r="L8" s="7"/>
      <c r="M8" s="7"/>
      <c r="N8" s="7"/>
      <c r="O8" s="7"/>
      <c r="P8" s="7"/>
      <c r="Q8" s="7"/>
    </row>
    <row r="9" spans="1:31" ht="17.100000000000001" customHeight="1" thickBot="1" x14ac:dyDescent="0.25">
      <c r="A9" s="7"/>
      <c r="B9" s="33" t="s">
        <v>26</v>
      </c>
      <c r="C9" s="62">
        <v>5</v>
      </c>
      <c r="D9" s="34">
        <v>9</v>
      </c>
      <c r="E9" s="34">
        <v>4</v>
      </c>
      <c r="F9" s="62">
        <v>3</v>
      </c>
      <c r="G9" s="62">
        <v>4</v>
      </c>
      <c r="H9" s="62">
        <v>3</v>
      </c>
      <c r="I9" s="7"/>
      <c r="J9" s="7"/>
      <c r="K9" s="7"/>
      <c r="L9" s="7"/>
      <c r="M9" s="7"/>
      <c r="N9" s="7"/>
      <c r="O9" s="7"/>
      <c r="P9" s="7"/>
      <c r="Q9" s="7"/>
    </row>
    <row r="10" spans="1:31" ht="17.100000000000001" customHeight="1" thickBot="1" x14ac:dyDescent="0.25">
      <c r="A10" s="7"/>
      <c r="B10" s="33" t="s">
        <v>8</v>
      </c>
      <c r="C10" s="62">
        <v>7</v>
      </c>
      <c r="D10" s="34">
        <v>10</v>
      </c>
      <c r="E10" s="34">
        <v>7</v>
      </c>
      <c r="F10" s="62">
        <v>4</v>
      </c>
      <c r="G10" s="62">
        <v>7</v>
      </c>
      <c r="H10" s="62">
        <v>4</v>
      </c>
      <c r="I10" s="7"/>
      <c r="J10" s="7"/>
      <c r="K10" s="7"/>
      <c r="L10" s="7"/>
      <c r="M10" s="7"/>
      <c r="N10" s="7"/>
      <c r="O10" s="7"/>
      <c r="P10" s="7"/>
      <c r="Q10" s="7"/>
    </row>
    <row r="11" spans="1:31" ht="17.100000000000001" customHeight="1" thickBot="1" x14ac:dyDescent="0.25">
      <c r="A11" s="7"/>
      <c r="B11" s="33" t="s">
        <v>9</v>
      </c>
      <c r="C11" s="62">
        <v>1</v>
      </c>
      <c r="D11" s="34">
        <v>3</v>
      </c>
      <c r="E11" s="34">
        <v>0</v>
      </c>
      <c r="F11" s="62">
        <v>0</v>
      </c>
      <c r="G11" s="62">
        <v>1</v>
      </c>
      <c r="H11" s="62">
        <v>0</v>
      </c>
      <c r="I11" s="7"/>
      <c r="J11" s="7"/>
      <c r="K11" s="7"/>
      <c r="L11" s="7"/>
      <c r="M11" s="7"/>
      <c r="N11" s="7"/>
      <c r="O11" s="7"/>
      <c r="P11" s="7"/>
      <c r="Q11" s="7"/>
    </row>
    <row r="12" spans="1:31" ht="17.100000000000001" customHeight="1" thickBot="1" x14ac:dyDescent="0.25">
      <c r="A12" s="7"/>
      <c r="B12" s="33" t="s">
        <v>32</v>
      </c>
      <c r="C12" s="62">
        <v>3</v>
      </c>
      <c r="D12" s="34">
        <v>2</v>
      </c>
      <c r="E12" s="34">
        <v>2</v>
      </c>
      <c r="F12" s="62">
        <v>2</v>
      </c>
      <c r="G12" s="62">
        <v>14</v>
      </c>
      <c r="H12" s="62">
        <v>6</v>
      </c>
      <c r="I12" s="7"/>
      <c r="J12" s="7"/>
      <c r="K12" s="7"/>
      <c r="L12" s="7"/>
      <c r="M12" s="7"/>
      <c r="N12" s="7"/>
      <c r="O12" s="7"/>
      <c r="P12" s="7"/>
      <c r="Q12" s="7"/>
    </row>
    <row r="13" spans="1:31" ht="17.100000000000001" customHeight="1" thickBot="1" x14ac:dyDescent="0.25">
      <c r="A13" s="7"/>
      <c r="B13" s="33" t="s">
        <v>28</v>
      </c>
      <c r="C13" s="62">
        <v>1</v>
      </c>
      <c r="D13" s="34">
        <v>1</v>
      </c>
      <c r="E13" s="34">
        <v>0</v>
      </c>
      <c r="F13" s="62">
        <v>0</v>
      </c>
      <c r="G13" s="62">
        <v>0</v>
      </c>
      <c r="H13" s="62">
        <v>0</v>
      </c>
      <c r="I13" s="7"/>
      <c r="J13" s="7"/>
      <c r="K13" s="7"/>
      <c r="L13" s="7"/>
      <c r="M13" s="7"/>
      <c r="N13" s="7"/>
      <c r="O13" s="7"/>
      <c r="P13" s="7"/>
      <c r="Q13" s="7"/>
    </row>
    <row r="14" spans="1:31" ht="17.100000000000001" customHeight="1" thickBot="1" x14ac:dyDescent="0.25">
      <c r="A14" s="7"/>
      <c r="B14" s="33" t="s">
        <v>18</v>
      </c>
      <c r="C14" s="62">
        <v>7</v>
      </c>
      <c r="D14" s="34">
        <v>14</v>
      </c>
      <c r="E14" s="34">
        <v>11</v>
      </c>
      <c r="F14" s="62">
        <v>43</v>
      </c>
      <c r="G14" s="62">
        <v>7</v>
      </c>
      <c r="H14" s="62">
        <v>25</v>
      </c>
      <c r="I14" s="7"/>
      <c r="J14" s="7"/>
      <c r="K14" s="7"/>
      <c r="L14" s="7"/>
      <c r="M14" s="7"/>
      <c r="N14" s="7"/>
      <c r="O14" s="7"/>
      <c r="P14" s="7"/>
      <c r="Q14" s="7"/>
    </row>
    <row r="15" spans="1:31" ht="17.100000000000001" customHeight="1" thickBot="1" x14ac:dyDescent="0.25">
      <c r="A15" s="7"/>
      <c r="B15" s="33" t="s">
        <v>27</v>
      </c>
      <c r="C15" s="62">
        <v>9</v>
      </c>
      <c r="D15" s="34">
        <v>9</v>
      </c>
      <c r="E15" s="34">
        <v>7</v>
      </c>
      <c r="F15" s="62">
        <v>9</v>
      </c>
      <c r="G15" s="62">
        <v>7</v>
      </c>
      <c r="H15" s="62">
        <v>7</v>
      </c>
      <c r="I15" s="7"/>
      <c r="J15" s="7"/>
      <c r="K15" s="7"/>
      <c r="L15" s="7"/>
      <c r="M15" s="7"/>
      <c r="N15" s="7"/>
      <c r="O15" s="7"/>
      <c r="P15" s="7"/>
      <c r="Q15" s="7"/>
    </row>
    <row r="16" spans="1:31" ht="17.100000000000001" customHeight="1" thickBot="1" x14ac:dyDescent="0.25">
      <c r="A16" s="7"/>
      <c r="B16" s="33" t="s">
        <v>15</v>
      </c>
      <c r="C16" s="62">
        <v>3</v>
      </c>
      <c r="D16" s="34">
        <v>0</v>
      </c>
      <c r="E16" s="34">
        <v>0</v>
      </c>
      <c r="F16" s="62">
        <v>5</v>
      </c>
      <c r="G16" s="62">
        <v>1</v>
      </c>
      <c r="H16" s="62">
        <v>1</v>
      </c>
      <c r="I16" s="7"/>
      <c r="J16" s="7"/>
      <c r="K16" s="7"/>
      <c r="L16" s="7"/>
      <c r="M16" s="7"/>
      <c r="N16" s="7"/>
      <c r="O16" s="7"/>
      <c r="P16" s="7"/>
      <c r="Q16" s="7"/>
    </row>
    <row r="17" spans="1:31" ht="17.100000000000001" customHeight="1" thickBot="1" x14ac:dyDescent="0.25">
      <c r="A17" s="7"/>
      <c r="B17" s="33" t="s">
        <v>10</v>
      </c>
      <c r="C17" s="62">
        <v>7</v>
      </c>
      <c r="D17" s="34">
        <v>5</v>
      </c>
      <c r="E17" s="34">
        <v>6</v>
      </c>
      <c r="F17" s="62">
        <v>4</v>
      </c>
      <c r="G17" s="62">
        <v>12</v>
      </c>
      <c r="H17" s="62">
        <v>33</v>
      </c>
      <c r="I17" s="7"/>
      <c r="J17" s="7"/>
      <c r="K17" s="7"/>
      <c r="L17" s="7"/>
      <c r="M17" s="7"/>
      <c r="N17" s="7"/>
      <c r="O17" s="7"/>
      <c r="P17" s="7"/>
      <c r="Q17" s="7"/>
    </row>
    <row r="18" spans="1:31" ht="17.100000000000001" customHeight="1" thickBot="1" x14ac:dyDescent="0.25">
      <c r="A18" s="7"/>
      <c r="B18" s="33" t="s">
        <v>100</v>
      </c>
      <c r="C18" s="62">
        <v>32</v>
      </c>
      <c r="D18" s="34">
        <v>15</v>
      </c>
      <c r="E18" s="34">
        <v>11</v>
      </c>
      <c r="F18" s="62">
        <v>10</v>
      </c>
      <c r="G18" s="62">
        <v>18</v>
      </c>
      <c r="H18" s="62">
        <v>21</v>
      </c>
      <c r="I18" s="7"/>
      <c r="J18" s="7"/>
      <c r="K18" s="7"/>
      <c r="L18" s="7"/>
      <c r="M18" s="7"/>
      <c r="N18" s="7"/>
      <c r="O18" s="7"/>
      <c r="P18" s="7"/>
      <c r="Q18" s="7"/>
    </row>
    <row r="19" spans="1:31" ht="17.100000000000001" customHeight="1" thickBot="1" x14ac:dyDescent="0.25">
      <c r="A19" s="7"/>
      <c r="B19" s="33" t="s">
        <v>101</v>
      </c>
      <c r="C19" s="62">
        <v>6</v>
      </c>
      <c r="D19" s="34">
        <v>0</v>
      </c>
      <c r="E19" s="34">
        <v>0</v>
      </c>
      <c r="F19" s="62">
        <v>2</v>
      </c>
      <c r="G19" s="62">
        <v>0</v>
      </c>
      <c r="H19" s="62">
        <v>3</v>
      </c>
      <c r="I19" s="7"/>
      <c r="J19" s="7"/>
      <c r="K19" s="7"/>
      <c r="L19" s="7"/>
      <c r="M19" s="7"/>
      <c r="N19" s="7"/>
      <c r="O19" s="7"/>
      <c r="P19" s="7"/>
      <c r="Q19" s="7"/>
    </row>
    <row r="20" spans="1:31" ht="17.100000000000001" customHeight="1" thickBot="1" x14ac:dyDescent="0.25">
      <c r="A20" s="7"/>
      <c r="B20" s="33" t="s">
        <v>102</v>
      </c>
      <c r="C20" s="62">
        <v>3</v>
      </c>
      <c r="D20" s="34">
        <v>0</v>
      </c>
      <c r="E20" s="34">
        <v>1</v>
      </c>
      <c r="F20" s="62">
        <v>1</v>
      </c>
      <c r="G20" s="62">
        <v>5</v>
      </c>
      <c r="H20" s="62">
        <v>1</v>
      </c>
      <c r="I20" s="7"/>
      <c r="J20" s="7"/>
      <c r="K20" s="7"/>
      <c r="L20" s="7"/>
      <c r="M20" s="7"/>
      <c r="N20" s="7"/>
      <c r="O20" s="7"/>
      <c r="P20" s="7"/>
      <c r="Q20" s="7"/>
    </row>
    <row r="21" spans="1:31" ht="17.100000000000001" customHeight="1" thickBot="1" x14ac:dyDescent="0.25">
      <c r="A21" s="7"/>
      <c r="B21" s="33" t="s">
        <v>29</v>
      </c>
      <c r="C21" s="62">
        <v>2</v>
      </c>
      <c r="D21" s="34">
        <v>2</v>
      </c>
      <c r="E21" s="34">
        <v>0</v>
      </c>
      <c r="F21" s="62">
        <v>1</v>
      </c>
      <c r="G21" s="62">
        <v>10</v>
      </c>
      <c r="H21" s="62">
        <v>1</v>
      </c>
      <c r="I21" s="7"/>
      <c r="J21" s="7"/>
      <c r="K21" s="7"/>
      <c r="L21" s="7"/>
      <c r="M21" s="7"/>
      <c r="N21" s="7"/>
      <c r="O21" s="7"/>
      <c r="P21" s="7"/>
      <c r="Q21" s="7"/>
    </row>
    <row r="22" spans="1:31" ht="17.100000000000001" customHeight="1" thickBot="1" x14ac:dyDescent="0.25">
      <c r="A22" s="7"/>
      <c r="B22" s="33" t="s">
        <v>11</v>
      </c>
      <c r="C22" s="62">
        <v>0</v>
      </c>
      <c r="D22" s="34">
        <v>1</v>
      </c>
      <c r="E22" s="34">
        <v>0</v>
      </c>
      <c r="F22" s="62">
        <v>0</v>
      </c>
      <c r="G22" s="62">
        <v>4</v>
      </c>
      <c r="H22" s="62">
        <v>0</v>
      </c>
      <c r="I22" s="7"/>
      <c r="J22" s="7"/>
      <c r="K22" s="7"/>
      <c r="L22" s="7"/>
      <c r="M22" s="7"/>
      <c r="N22" s="7"/>
      <c r="O22" s="7"/>
      <c r="P22" s="7"/>
      <c r="Q22" s="7"/>
    </row>
    <row r="23" spans="1:31" ht="17.100000000000001" customHeight="1" thickBot="1" x14ac:dyDescent="0.25">
      <c r="A23" s="7"/>
      <c r="B23" s="54" t="s">
        <v>16</v>
      </c>
      <c r="C23" s="53">
        <v>111</v>
      </c>
      <c r="D23" s="53">
        <v>104</v>
      </c>
      <c r="E23" s="53">
        <v>77</v>
      </c>
      <c r="F23" s="53">
        <v>103</v>
      </c>
      <c r="G23" s="53">
        <f>SUM(G6:G22)</f>
        <v>121</v>
      </c>
      <c r="H23" s="53">
        <f>SUM(H6:H22)</f>
        <v>133</v>
      </c>
      <c r="I23" s="7"/>
      <c r="J23" s="7"/>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82"/>
      <c r="C25" s="82"/>
      <c r="D25" s="82"/>
      <c r="E25" s="82"/>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32" t="s">
        <v>178</v>
      </c>
      <c r="D27" s="32" t="s">
        <v>184</v>
      </c>
      <c r="H27" s="7"/>
      <c r="I27" s="7"/>
      <c r="J27" s="7"/>
      <c r="K27" s="7"/>
      <c r="L27" s="7"/>
      <c r="M27" s="7"/>
      <c r="N27" s="7"/>
      <c r="O27" s="7"/>
    </row>
    <row r="28" spans="1:31" ht="17.100000000000001" customHeight="1" thickBot="1" x14ac:dyDescent="0.25">
      <c r="A28" s="7"/>
      <c r="B28" s="33" t="s">
        <v>30</v>
      </c>
      <c r="C28" s="35">
        <f>+IF(C6&gt;0,(G6-C6)/C6,"-")</f>
        <v>-0.05</v>
      </c>
      <c r="D28" s="35">
        <f>+IF(D6&gt;0,(H6-D6)/D6,"-")</f>
        <v>-0.25925925925925924</v>
      </c>
      <c r="H28" s="7"/>
      <c r="I28" s="7"/>
      <c r="J28" s="7"/>
      <c r="K28" s="7"/>
      <c r="L28" s="7"/>
      <c r="M28" s="7"/>
      <c r="N28" s="7"/>
      <c r="O28" s="7"/>
    </row>
    <row r="29" spans="1:31" ht="17.100000000000001" customHeight="1" thickBot="1" x14ac:dyDescent="0.25">
      <c r="A29" s="7"/>
      <c r="B29" s="33" t="s">
        <v>31</v>
      </c>
      <c r="C29" s="35">
        <f t="shared" ref="C29:C45" si="0">+IF(C7&gt;0,(G7-C7)/C7,"-")</f>
        <v>2.3333333333333335</v>
      </c>
      <c r="D29" s="35">
        <f t="shared" ref="D29:D45" si="1">+IF(D7&gt;0,(H7-D7)/D7,"-")</f>
        <v>0.16666666666666666</v>
      </c>
      <c r="H29" s="7"/>
      <c r="I29" s="7"/>
      <c r="J29" s="7"/>
      <c r="K29" s="7"/>
      <c r="L29" s="7"/>
      <c r="M29" s="7"/>
      <c r="N29" s="7"/>
      <c r="O29" s="7"/>
    </row>
    <row r="30" spans="1:31" ht="17.100000000000001" customHeight="1" thickBot="1" x14ac:dyDescent="0.25">
      <c r="A30" s="7"/>
      <c r="B30" s="33" t="s">
        <v>99</v>
      </c>
      <c r="C30" s="35">
        <f t="shared" si="0"/>
        <v>0</v>
      </c>
      <c r="D30" s="35" t="str">
        <f t="shared" si="1"/>
        <v>-</v>
      </c>
      <c r="H30" s="7"/>
      <c r="I30" s="7"/>
      <c r="J30" s="7"/>
      <c r="K30" s="7"/>
      <c r="L30" s="7"/>
      <c r="M30" s="7"/>
      <c r="N30" s="7"/>
      <c r="O30" s="7"/>
    </row>
    <row r="31" spans="1:31" ht="17.100000000000001" customHeight="1" thickBot="1" x14ac:dyDescent="0.25">
      <c r="A31" s="7"/>
      <c r="B31" s="33" t="s">
        <v>26</v>
      </c>
      <c r="C31" s="35">
        <f t="shared" si="0"/>
        <v>-0.2</v>
      </c>
      <c r="D31" s="35">
        <f t="shared" si="1"/>
        <v>-0.66666666666666663</v>
      </c>
      <c r="H31" s="7"/>
      <c r="I31" s="7"/>
      <c r="J31" s="7"/>
      <c r="K31" s="7"/>
      <c r="L31" s="7"/>
      <c r="M31" s="7"/>
      <c r="N31" s="7"/>
      <c r="O31" s="7"/>
    </row>
    <row r="32" spans="1:31" ht="17.100000000000001" customHeight="1" thickBot="1" x14ac:dyDescent="0.25">
      <c r="A32" s="7"/>
      <c r="B32" s="33" t="s">
        <v>8</v>
      </c>
      <c r="C32" s="35">
        <f t="shared" si="0"/>
        <v>0</v>
      </c>
      <c r="D32" s="35">
        <f t="shared" si="1"/>
        <v>-0.6</v>
      </c>
      <c r="H32" s="7"/>
      <c r="I32" s="7"/>
      <c r="J32" s="7"/>
      <c r="K32" s="7"/>
      <c r="L32" s="7"/>
      <c r="M32" s="7"/>
      <c r="N32" s="7"/>
      <c r="O32" s="7"/>
    </row>
    <row r="33" spans="1:15" ht="17.100000000000001" customHeight="1" thickBot="1" x14ac:dyDescent="0.25">
      <c r="A33" s="7"/>
      <c r="B33" s="33" t="s">
        <v>9</v>
      </c>
      <c r="C33" s="35">
        <f t="shared" si="0"/>
        <v>0</v>
      </c>
      <c r="D33" s="35">
        <f t="shared" si="1"/>
        <v>-1</v>
      </c>
      <c r="H33" s="7"/>
      <c r="I33" s="7"/>
      <c r="J33" s="7"/>
      <c r="K33" s="7"/>
      <c r="L33" s="7"/>
      <c r="M33" s="7"/>
      <c r="N33" s="7"/>
      <c r="O33" s="7"/>
    </row>
    <row r="34" spans="1:15" ht="17.100000000000001" customHeight="1" thickBot="1" x14ac:dyDescent="0.25">
      <c r="A34" s="7"/>
      <c r="B34" s="33" t="s">
        <v>32</v>
      </c>
      <c r="C34" s="35">
        <f t="shared" si="0"/>
        <v>3.6666666666666665</v>
      </c>
      <c r="D34" s="35">
        <f t="shared" si="1"/>
        <v>2</v>
      </c>
      <c r="H34" s="7"/>
      <c r="I34" s="7"/>
      <c r="J34" s="7"/>
      <c r="K34" s="7"/>
      <c r="L34" s="7"/>
      <c r="M34" s="7"/>
      <c r="N34" s="7"/>
      <c r="O34" s="7"/>
    </row>
    <row r="35" spans="1:15" ht="17.100000000000001" customHeight="1" thickBot="1" x14ac:dyDescent="0.25">
      <c r="A35" s="7"/>
      <c r="B35" s="33" t="s">
        <v>28</v>
      </c>
      <c r="C35" s="35">
        <f t="shared" si="0"/>
        <v>-1</v>
      </c>
      <c r="D35" s="35">
        <f t="shared" si="1"/>
        <v>-1</v>
      </c>
      <c r="H35" s="7"/>
      <c r="I35" s="7"/>
      <c r="J35" s="7"/>
      <c r="K35" s="7"/>
      <c r="L35" s="7"/>
      <c r="M35" s="7"/>
      <c r="N35" s="7"/>
      <c r="O35" s="7"/>
    </row>
    <row r="36" spans="1:15" ht="17.100000000000001" customHeight="1" thickBot="1" x14ac:dyDescent="0.25">
      <c r="A36" s="7"/>
      <c r="B36" s="33" t="s">
        <v>18</v>
      </c>
      <c r="C36" s="35">
        <f t="shared" si="0"/>
        <v>0</v>
      </c>
      <c r="D36" s="35">
        <f t="shared" si="1"/>
        <v>0.7857142857142857</v>
      </c>
      <c r="H36" s="7"/>
      <c r="I36" s="7"/>
      <c r="J36" s="7"/>
      <c r="K36" s="7"/>
      <c r="L36" s="7"/>
      <c r="M36" s="7"/>
      <c r="N36" s="7"/>
      <c r="O36" s="7"/>
    </row>
    <row r="37" spans="1:15" ht="17.100000000000001" customHeight="1" thickBot="1" x14ac:dyDescent="0.25">
      <c r="A37" s="7"/>
      <c r="B37" s="33" t="s">
        <v>27</v>
      </c>
      <c r="C37" s="35">
        <f t="shared" si="0"/>
        <v>-0.22222222222222221</v>
      </c>
      <c r="D37" s="35">
        <f t="shared" si="1"/>
        <v>-0.22222222222222221</v>
      </c>
      <c r="H37" s="7"/>
      <c r="I37" s="7"/>
      <c r="J37" s="7"/>
      <c r="K37" s="7"/>
      <c r="L37" s="7"/>
      <c r="M37" s="7"/>
      <c r="N37" s="7"/>
      <c r="O37" s="7"/>
    </row>
    <row r="38" spans="1:15" ht="17.100000000000001" customHeight="1" thickBot="1" x14ac:dyDescent="0.25">
      <c r="A38" s="7"/>
      <c r="B38" s="33" t="s">
        <v>15</v>
      </c>
      <c r="C38" s="35">
        <f t="shared" si="0"/>
        <v>-0.66666666666666663</v>
      </c>
      <c r="D38" s="35" t="str">
        <f t="shared" si="1"/>
        <v>-</v>
      </c>
      <c r="H38" s="7"/>
      <c r="I38" s="7"/>
      <c r="J38" s="7"/>
      <c r="K38" s="7"/>
      <c r="L38" s="7"/>
      <c r="M38" s="7"/>
      <c r="N38" s="7"/>
      <c r="O38" s="7"/>
    </row>
    <row r="39" spans="1:15" ht="17.100000000000001" customHeight="1" thickBot="1" x14ac:dyDescent="0.25">
      <c r="A39" s="7"/>
      <c r="B39" s="33" t="s">
        <v>10</v>
      </c>
      <c r="C39" s="35">
        <f t="shared" si="0"/>
        <v>0.7142857142857143</v>
      </c>
      <c r="D39" s="35">
        <f t="shared" si="1"/>
        <v>5.6</v>
      </c>
      <c r="H39" s="7"/>
      <c r="I39" s="7"/>
      <c r="J39" s="7"/>
      <c r="K39" s="7"/>
      <c r="L39" s="7"/>
      <c r="M39" s="7"/>
      <c r="N39" s="7"/>
      <c r="O39" s="7"/>
    </row>
    <row r="40" spans="1:15" ht="17.100000000000001" customHeight="1" thickBot="1" x14ac:dyDescent="0.25">
      <c r="A40" s="7"/>
      <c r="B40" s="33" t="s">
        <v>100</v>
      </c>
      <c r="C40" s="35">
        <f t="shared" si="0"/>
        <v>-0.4375</v>
      </c>
      <c r="D40" s="35">
        <f t="shared" si="1"/>
        <v>0.4</v>
      </c>
      <c r="H40" s="7"/>
      <c r="I40" s="7"/>
      <c r="J40" s="7"/>
      <c r="K40" s="7"/>
      <c r="L40" s="7"/>
      <c r="M40" s="7"/>
      <c r="N40" s="7"/>
      <c r="O40" s="7"/>
    </row>
    <row r="41" spans="1:15" ht="17.100000000000001" customHeight="1" thickBot="1" x14ac:dyDescent="0.25">
      <c r="A41" s="7"/>
      <c r="B41" s="33" t="s">
        <v>101</v>
      </c>
      <c r="C41" s="35">
        <f t="shared" si="0"/>
        <v>-1</v>
      </c>
      <c r="D41" s="35" t="str">
        <f t="shared" si="1"/>
        <v>-</v>
      </c>
      <c r="H41" s="7"/>
      <c r="I41" s="7"/>
      <c r="J41" s="7"/>
      <c r="K41" s="7"/>
      <c r="L41" s="7"/>
      <c r="M41" s="7"/>
      <c r="N41" s="7"/>
      <c r="O41" s="7"/>
    </row>
    <row r="42" spans="1:15" ht="17.100000000000001" customHeight="1" thickBot="1" x14ac:dyDescent="0.25">
      <c r="A42" s="7"/>
      <c r="B42" s="33" t="s">
        <v>102</v>
      </c>
      <c r="C42" s="35">
        <f t="shared" si="0"/>
        <v>0.66666666666666663</v>
      </c>
      <c r="D42" s="35" t="str">
        <f t="shared" si="1"/>
        <v>-</v>
      </c>
      <c r="H42" s="7"/>
      <c r="I42" s="7"/>
      <c r="J42" s="7"/>
      <c r="K42" s="7"/>
      <c r="L42" s="7"/>
      <c r="M42" s="7"/>
      <c r="N42" s="7"/>
      <c r="O42" s="7"/>
    </row>
    <row r="43" spans="1:15" ht="17.100000000000001" customHeight="1" thickBot="1" x14ac:dyDescent="0.25">
      <c r="A43" s="7"/>
      <c r="B43" s="33" t="s">
        <v>29</v>
      </c>
      <c r="C43" s="35">
        <f t="shared" si="0"/>
        <v>4</v>
      </c>
      <c r="D43" s="35">
        <f t="shared" si="1"/>
        <v>-0.5</v>
      </c>
      <c r="H43" s="7"/>
      <c r="I43" s="7"/>
      <c r="J43" s="7"/>
      <c r="K43" s="7"/>
      <c r="L43" s="7"/>
      <c r="M43" s="7"/>
      <c r="N43" s="7"/>
      <c r="O43" s="7"/>
    </row>
    <row r="44" spans="1:15" ht="17.100000000000001" customHeight="1" thickBot="1" x14ac:dyDescent="0.25">
      <c r="A44" s="7"/>
      <c r="B44" s="33" t="s">
        <v>11</v>
      </c>
      <c r="C44" s="65" t="str">
        <f t="shared" si="0"/>
        <v>-</v>
      </c>
      <c r="D44" s="65">
        <f t="shared" si="1"/>
        <v>-1</v>
      </c>
      <c r="H44" s="7"/>
      <c r="I44" s="7"/>
      <c r="J44" s="7"/>
      <c r="K44" s="7"/>
      <c r="L44" s="7"/>
      <c r="M44" s="7"/>
      <c r="N44" s="7"/>
      <c r="O44" s="7"/>
    </row>
    <row r="45" spans="1:15" ht="17.100000000000001" customHeight="1" thickBot="1" x14ac:dyDescent="0.25">
      <c r="A45" s="7"/>
      <c r="B45" s="54" t="s">
        <v>16</v>
      </c>
      <c r="C45" s="56">
        <f t="shared" si="0"/>
        <v>9.0090090090090086E-2</v>
      </c>
      <c r="D45" s="56">
        <f t="shared" si="1"/>
        <v>0.27884615384615385</v>
      </c>
      <c r="H45" s="7"/>
      <c r="I45" s="7"/>
      <c r="J45" s="7"/>
      <c r="K45" s="7"/>
      <c r="L45" s="7"/>
      <c r="M45" s="7"/>
      <c r="N45" s="7"/>
      <c r="O45" s="7"/>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Introducción</vt:lpstr>
      <vt:lpstr>Resumen</vt:lpstr>
      <vt:lpstr>Definiciones y conceptos</vt:lpstr>
      <vt:lpstr>Concursos presentados TSJ total</vt:lpstr>
      <vt:lpstr>Concursos TSJ  pers fis empresa</vt:lpstr>
      <vt:lpstr>Concursos TSJ persona juridica</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fis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2022-10-03T07:18:12Z</dcterms:modified>
</cp:coreProperties>
</file>